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مهر\"/>
    </mc:Choice>
  </mc:AlternateContent>
  <xr:revisionPtr revIDLastSave="0" documentId="13_ncr:1_{1B44E8CB-37BC-4969-8B49-228556D91971}" xr6:coauthVersionLast="47" xr6:coauthVersionMax="47" xr10:uidLastSave="{00000000-0000-0000-0000-000000000000}"/>
  <bookViews>
    <workbookView xWindow="-120" yWindow="-120" windowWidth="29040" windowHeight="15840" tabRatio="931" activeTab="6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سرمایه‌گذاری'!$A$1:$O$16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'!$A$1:$L$16</definedName>
    <definedName name="_xlnm.Print_Area" localSheetId="8">'درآمد سود سهام'!$A$1:$J$7</definedName>
    <definedName name="_xlnm.Print_Area" localSheetId="11">'درآمد ناشی از تغییر قیمت اوراق '!$A$1:$I$15</definedName>
    <definedName name="_xlnm.Print_Area" localSheetId="10">'درآمد ناشی ازفروش'!$A$1:$J$14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F16" i="5"/>
  <c r="I16" i="5"/>
  <c r="J16" i="5"/>
  <c r="K16" i="5"/>
  <c r="L16" i="5"/>
  <c r="C16" i="5"/>
  <c r="D16" i="5"/>
  <c r="E16" i="5"/>
  <c r="I11" i="14"/>
  <c r="H11" i="14"/>
  <c r="G11" i="14"/>
  <c r="F11" i="14"/>
  <c r="E11" i="14"/>
  <c r="D11" i="14"/>
  <c r="C11" i="14"/>
  <c r="B11" i="14"/>
  <c r="J11" i="15"/>
  <c r="I11" i="15"/>
  <c r="H11" i="15"/>
  <c r="G11" i="15"/>
  <c r="B11" i="15"/>
  <c r="C11" i="15"/>
  <c r="D11" i="15"/>
  <c r="E11" i="15"/>
  <c r="E10" i="11"/>
  <c r="C10" i="11"/>
  <c r="D6" i="11" s="1"/>
  <c r="K11" i="2"/>
  <c r="L11" i="2"/>
  <c r="F11" i="2"/>
  <c r="O15" i="1"/>
  <c r="N15" i="1"/>
  <c r="M15" i="1"/>
  <c r="K15" i="1"/>
  <c r="I15" i="1"/>
  <c r="H15" i="1"/>
  <c r="G15" i="1"/>
  <c r="F15" i="1"/>
  <c r="D15" i="1"/>
  <c r="C15" i="1"/>
  <c r="B15" i="1"/>
  <c r="H5" i="12"/>
  <c r="A3" i="3"/>
  <c r="K7" i="1"/>
  <c r="A3" i="1"/>
  <c r="E8" i="11"/>
  <c r="E7" i="11"/>
  <c r="E9" i="11"/>
  <c r="E6" i="11"/>
  <c r="O11" i="1"/>
  <c r="O12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6" i="20"/>
  <c r="B7" i="1"/>
  <c r="A2" i="20"/>
  <c r="A3" i="20"/>
  <c r="A1" i="20"/>
  <c r="D8" i="11" l="1"/>
  <c r="D1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<sst xmlns="http://schemas.openxmlformats.org/spreadsheetml/2006/main" count="309" uniqueCount="137">
  <si>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</si>
  <si>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</si>
  <si>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</si>
  <si>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</si>
  <si>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</si>
  <si>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</si>
  <si>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</si>
  <si>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</si>
  <si>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</si>
  <si>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</si>
  <si>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</si>
  <si>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</si>
  <si>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</si>
  <si>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</si>
  <si>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</si>
  <si>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</si>
  <si>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</si>
  <si>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</si>
  <si>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</si>
  <si>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</si>
  <si>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</si>
  <si>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</si>
  <si>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</si>
  <si>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</si>
  <si>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</si>
  <si>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</si>
  <si>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</si>
  <si>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</si>
  <si>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</si>
  <si>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</si>
  <si>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</si>
  <si>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</si>
  <si>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</si>
  <si>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</si>
  <si>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</si>
  <si>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</si>
  <si>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</si>
  <si>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</si>
  <si>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</si>
  <si>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</si>
  <si>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</si>
  <si>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</si>
  <si>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</si>
  <si>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</si>
  <si>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</si>
  <si>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</si>
  <si>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</si>
  <si>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</si>
  <si>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</si>
  <si>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</si>
  <si>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</si>
  <si>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</si>
  <si>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</si>
  <si>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</si>
  <si>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</si>
  <si>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</si>
  <si>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</si>
  <si>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</si>
  <si>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</si>
  <si>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</si>
  <si>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</si>
  <si>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</si>
  <si>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</si>
  <si>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</si>
  <si>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</si>
  <si>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</si>
  <si>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</si>
  <si>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</si>
  <si>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</si>
  <si>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</si>
  <si>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</si>
  <si>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</si>
  <si>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</si>
  <si>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</si>
  <si>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</si>
  <si>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</si>
  <si>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</si>
  <si>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</si>
  <si>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</si>
  <si>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</si>
  <si>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</si>
  <si>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</si>
  <si>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</si>
  <si>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</si>
  <si>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</si>
  <si>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</si>
  <si>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</si>
  <si>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</si>
  <si>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</si>
  <si>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</si>
  <si>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</si>
  <si>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</si>
  <si>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</si>
  <si>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</si>
  <si>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</si>
  <si>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</si>
  <si>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</si>
  <si>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</si>
  <si>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</si>
  <si>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</si>
  <si>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</si>
  <si>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</si>
  <si>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</si>
  <si>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</si>
  <si>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</si>
  <si>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</si>
  <si>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</si>
  <si>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</si>
  <si>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</si>
  <si>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</si>
  <si>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</si>
  <si>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</si>
  <si>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</si>
  <si>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</si>
  <si>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</si>
  <si>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</si>
  <si>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</si>
  <si>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</si>
  <si>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</si>
  <si>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</si>
  <si>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</si>
  <si>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</si>
  <si>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</si>
  <si>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</si>
  <si>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</si>
  <si>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</si>
  <si>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1402/06/31</t>
  </si>
  <si>
    <t>کیا الکترود شرق (حق تقدم) (کیاح)</t>
  </si>
  <si>
    <t>1402/07/30</t>
  </si>
  <si>
    <t>برای ماه منتهی به 1402/07/30</t>
  </si>
  <si>
    <t>از 1402/07/01 تا  1402/07/30</t>
  </si>
  <si>
    <t>1402/07/01</t>
  </si>
  <si>
    <t>از ابتدای سال مالی تا 1402/07/30</t>
  </si>
  <si>
    <t>5,630</t>
  </si>
  <si>
    <t>6,460</t>
  </si>
  <si>
    <t>5,460</t>
  </si>
  <si>
    <t>12,305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</si>
</sst>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4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10</xdr:col>
      <xdr:colOff>542925</xdr:colOff>
      <xdr:row>40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1095F7-D50B-6D71-6A02-BF098B80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632100" y="19049"/>
          <a:ext cx="7400925" cy="859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view="pageBreakPreview" topLeftCell="A10" zoomScaleNormal="100" zoomScaleSheetLayoutView="100" workbookViewId="0">
      <selection activeCell="M1" activeCellId="3" sqref="M1"/>
    </sheetView>
  </sheetViews>
  <sheetFormatPr defaultColWidth="9" defaultRowHeight="18"/>
  <cols>
    <col min="1" max="1" width="9" style="35" customWidth="1"/>
    <col min="2" max="11" width="9" style="35"/>
    <col min="12" max="12" width="9" style="2"/>
    <col min="13" max="13" width="0" style="2" hidden="1" customWidth="1"/>
    <col min="14" max="16" width="12.875" style="25" hidden="1" customWidth="1"/>
    <col min="17" max="24" width="9" style="2"/>
    <col min="25" max="16384" width="9" style="35"/>
  </cols>
  <sheetData>
    <row r="3" spans="1:17" ht="27.75">
      <c r="D3" s="97"/>
      <c r="E3" s="98"/>
      <c r="F3" s="98"/>
    </row>
    <row r="6" spans="1:17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  <c r="M6" s="24"/>
      <c r="N6" s="26"/>
      <c r="O6" s="26"/>
      <c r="P6" s="26"/>
      <c r="Q6" s="24"/>
    </row>
    <row r="7" spans="1:17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6"/>
      <c r="O7" s="26"/>
      <c r="P7" s="26"/>
      <c r="Q7" s="24"/>
    </row>
    <row r="8" spans="1:17" ht="15" customHeight="1">
      <c r="A8" s="43"/>
      <c r="B8" s="43"/>
      <c r="C8" s="43"/>
      <c r="D8" s="43"/>
      <c r="E8" s="43"/>
      <c r="F8" s="43"/>
      <c r="G8" s="43"/>
      <c r="H8" s="43"/>
      <c r="I8" s="43"/>
      <c r="J8" s="23"/>
      <c r="K8" s="23"/>
      <c r="L8" s="24"/>
      <c r="M8" s="24"/>
      <c r="N8" s="26"/>
      <c r="O8" s="26"/>
      <c r="P8" s="26"/>
      <c r="Q8" s="24"/>
    </row>
    <row r="9" spans="1:17" ht="15" customHeight="1">
      <c r="A9" s="43"/>
      <c r="B9" s="43"/>
      <c r="C9" s="43"/>
      <c r="D9" s="43"/>
      <c r="E9" s="43"/>
      <c r="F9" s="43"/>
      <c r="G9" s="43"/>
      <c r="H9" s="43"/>
      <c r="I9" s="43"/>
      <c r="J9" s="23"/>
      <c r="K9" s="23"/>
      <c r="L9" s="24"/>
      <c r="M9" s="24"/>
      <c r="N9" s="26" t="s">
        <v>123</v>
      </c>
      <c r="O9" s="26" t="s">
        <v>124</v>
      </c>
      <c r="P9" s="26" t="s">
        <v>125</v>
      </c>
      <c r="Q9" s="24"/>
    </row>
    <row r="10" spans="1:17" ht="15" customHeight="1">
      <c r="A10" s="43"/>
      <c r="B10" s="43"/>
      <c r="C10" s="43"/>
      <c r="D10" s="43"/>
      <c r="E10" s="43"/>
      <c r="F10" s="43"/>
      <c r="G10" s="43"/>
      <c r="H10" s="43"/>
      <c r="I10" s="43"/>
      <c r="J10" s="23"/>
      <c r="K10" s="23"/>
      <c r="L10" s="24"/>
      <c r="M10" s="24"/>
      <c r="N10" s="26" t="s">
        <v>126</v>
      </c>
      <c r="O10" s="26" t="s">
        <v>128</v>
      </c>
      <c r="P10" s="27">
        <v>166880837104</v>
      </c>
      <c r="Q10" s="24"/>
    </row>
    <row r="11" spans="1:17" ht="15" customHeight="1">
      <c r="A11" s="43"/>
      <c r="B11" s="43"/>
      <c r="C11" s="43"/>
      <c r="D11" s="43"/>
      <c r="E11" s="43"/>
      <c r="F11" s="43"/>
      <c r="G11" s="43"/>
      <c r="H11" s="43"/>
      <c r="I11" s="43"/>
      <c r="J11" s="23"/>
      <c r="K11" s="23"/>
      <c r="L11" s="24"/>
      <c r="M11" s="24"/>
      <c r="N11" s="26"/>
      <c r="O11" s="26"/>
      <c r="P11" s="26"/>
      <c r="Q11" s="24"/>
    </row>
    <row r="12" spans="1:17" ht="15" customHeight="1">
      <c r="A12" s="43"/>
      <c r="B12" s="43"/>
      <c r="C12" s="43"/>
      <c r="D12" s="43"/>
      <c r="E12" s="43"/>
      <c r="F12" s="43"/>
      <c r="G12" s="43"/>
      <c r="H12" s="43"/>
      <c r="I12" s="43"/>
      <c r="J12" s="23"/>
      <c r="K12" s="23"/>
      <c r="L12" s="24"/>
      <c r="M12" s="24"/>
      <c r="N12" s="26"/>
      <c r="O12" s="26"/>
      <c r="P12" s="26"/>
      <c r="Q12" s="24"/>
    </row>
    <row r="13" spans="1:17" ht="15" customHeight="1">
      <c r="A13" s="43"/>
      <c r="B13" s="43"/>
      <c r="C13" s="43"/>
      <c r="D13" s="43"/>
      <c r="E13" s="43"/>
      <c r="F13" s="43"/>
      <c r="G13" s="43"/>
      <c r="H13" s="43"/>
      <c r="I13" s="43"/>
      <c r="J13" s="23"/>
      <c r="K13" s="23"/>
      <c r="L13" s="24"/>
      <c r="M13" s="24"/>
      <c r="N13" s="26"/>
      <c r="O13" s="26"/>
      <c r="P13" s="26"/>
      <c r="Q13" s="24"/>
    </row>
    <row r="14" spans="1:17" ht="15" customHeight="1">
      <c r="A14" s="43"/>
      <c r="B14" s="43"/>
      <c r="C14" s="43"/>
      <c r="D14" s="43"/>
      <c r="E14" s="43"/>
      <c r="F14" s="43"/>
      <c r="G14" s="43"/>
      <c r="H14" s="43"/>
      <c r="I14" s="43"/>
      <c r="J14" s="23"/>
      <c r="K14" s="23"/>
      <c r="L14" s="24"/>
      <c r="M14" s="24"/>
      <c r="N14" s="26"/>
      <c r="O14" s="26"/>
      <c r="P14" s="26"/>
      <c r="Q14" s="24"/>
    </row>
    <row r="15" spans="1:17" ht="15" customHeight="1">
      <c r="A15" s="95"/>
      <c r="B15" s="95"/>
      <c r="C15" s="95"/>
      <c r="D15" s="95"/>
      <c r="E15" s="95"/>
      <c r="F15" s="95"/>
      <c r="G15" s="95"/>
      <c r="H15" s="95"/>
      <c r="I15" s="95"/>
      <c r="J15" s="23"/>
      <c r="K15" s="23"/>
      <c r="L15" s="24"/>
      <c r="M15" s="24"/>
      <c r="N15" s="26" t="s">
        <v>129</v>
      </c>
      <c r="O15" s="26"/>
      <c r="P15" s="26"/>
      <c r="Q15" s="24"/>
    </row>
    <row r="16" spans="1:17" ht="15" customHeight="1">
      <c r="A16" s="95"/>
      <c r="B16" s="95"/>
      <c r="C16" s="95"/>
      <c r="D16" s="95"/>
      <c r="E16" s="95"/>
      <c r="F16" s="95"/>
      <c r="G16" s="95"/>
      <c r="H16" s="95"/>
      <c r="I16" s="95"/>
    </row>
    <row r="17" spans="1:14" ht="15" customHeight="1">
      <c r="A17" s="96"/>
      <c r="B17" s="96"/>
      <c r="C17" s="96"/>
      <c r="D17" s="96"/>
      <c r="E17" s="96"/>
      <c r="F17" s="96"/>
      <c r="G17" s="96"/>
      <c r="H17" s="96"/>
      <c r="I17" s="96"/>
      <c r="N17" s="25" t="s">
        <v>130</v>
      </c>
    </row>
    <row r="18" spans="1:14" ht="15" customHeight="1">
      <c r="A18" s="96"/>
      <c r="B18" s="96"/>
      <c r="C18" s="96"/>
      <c r="D18" s="96"/>
      <c r="E18" s="96"/>
      <c r="F18" s="96"/>
      <c r="G18" s="96"/>
      <c r="H18" s="96"/>
      <c r="I18" s="96"/>
    </row>
    <row r="19" spans="1:14" ht="15" customHeight="1">
      <c r="A19" s="96"/>
      <c r="B19" s="96"/>
      <c r="C19" s="96"/>
      <c r="D19" s="96"/>
      <c r="E19" s="96"/>
      <c r="F19" s="96"/>
      <c r="G19" s="96"/>
      <c r="H19" s="96"/>
      <c r="I19" s="96"/>
      <c r="N19" s="25" t="s">
        <v>132</v>
      </c>
    </row>
    <row r="20" spans="1:14" ht="15" customHeight="1">
      <c r="A20" s="96"/>
      <c r="B20" s="96"/>
      <c r="C20" s="96"/>
      <c r="D20" s="96"/>
      <c r="E20" s="96"/>
      <c r="F20" s="96"/>
      <c r="G20" s="96"/>
      <c r="H20" s="96"/>
      <c r="I20" s="96"/>
    </row>
    <row r="21" spans="1:14" ht="15" customHeight="1">
      <c r="A21" s="96"/>
      <c r="B21" s="96"/>
      <c r="C21" s="96"/>
      <c r="D21" s="96"/>
      <c r="E21" s="96"/>
      <c r="F21" s="96"/>
      <c r="G21" s="96"/>
      <c r="H21" s="96"/>
      <c r="I21" s="96"/>
    </row>
    <row r="22" spans="1:14" ht="15" customHeight="1">
      <c r="A22" s="96"/>
      <c r="B22" s="96"/>
      <c r="C22" s="96"/>
      <c r="D22" s="96"/>
      <c r="E22" s="96"/>
      <c r="F22" s="96"/>
      <c r="G22" s="96"/>
      <c r="H22" s="96"/>
      <c r="I22" s="96"/>
    </row>
    <row r="23" spans="1:14" ht="15" customHeight="1">
      <c r="A23" s="96"/>
      <c r="B23" s="96"/>
      <c r="C23" s="96"/>
      <c r="D23" s="96"/>
      <c r="E23" s="96"/>
      <c r="F23" s="96"/>
      <c r="G23" s="96"/>
      <c r="H23" s="96"/>
      <c r="I23" s="96"/>
    </row>
    <row r="24" spans="1:14" ht="15" customHeight="1">
      <c r="A24" s="43"/>
      <c r="B24" s="43"/>
      <c r="C24" s="43"/>
      <c r="D24" s="43"/>
      <c r="E24" s="43"/>
      <c r="F24" s="43"/>
      <c r="G24" s="43"/>
      <c r="H24" s="43"/>
      <c r="I24" s="43"/>
    </row>
    <row r="37" spans="6:8">
      <c r="F37" s="93"/>
      <c r="G37" s="94"/>
      <c r="H37" s="94"/>
    </row>
    <row r="38" spans="6:8">
      <c r="F38" s="94"/>
      <c r="G38" s="94"/>
      <c r="H38" s="94"/>
    </row>
    <row r="39" spans="6:8">
      <c r="F39" s="94"/>
      <c r="G39" s="94"/>
      <c r="H39" s="94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A4" sqref="A4:XFD4"/>
    </sheetView>
  </sheetViews>
  <sheetFormatPr defaultColWidth="9" defaultRowHeight="18"/>
  <cols>
    <col min="1" max="1" width="17.875" style="34" customWidth="1"/>
    <col min="2" max="2" width="14.25" style="34" customWidth="1"/>
    <col min="3" max="3" width="13" style="34" customWidth="1"/>
    <col min="4" max="4" width="17.25" style="34" customWidth="1"/>
    <col min="5" max="10" width="13" style="34" customWidth="1"/>
    <col min="11" max="11" width="9" style="35" customWidth="1"/>
    <col min="12" max="16384" width="9" style="35"/>
  </cols>
  <sheetData>
    <row r="1" spans="1:10" s="90" customFormat="1" ht="19.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s="90" customFormat="1" ht="19.5">
      <c r="A2" s="124" t="s">
        <v>72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90" customFormat="1" ht="19.5">
      <c r="A3" s="124" t="str">
        <f>'صفحه نخست'!N15</f>
        <v>برای ماه منتهی به 1402/07/30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90" customFormat="1" ht="21">
      <c r="A4" s="139" t="s">
        <v>94</v>
      </c>
      <c r="B4" s="139"/>
      <c r="C4" s="139"/>
      <c r="D4" s="139"/>
      <c r="E4" s="139"/>
      <c r="F4" s="92"/>
      <c r="G4" s="92"/>
      <c r="H4" s="92"/>
      <c r="I4" s="92"/>
      <c r="J4" s="92"/>
    </row>
    <row r="5" spans="1:10" ht="16.5" customHeight="1" thickBot="1">
      <c r="A5" s="42"/>
      <c r="B5" s="122"/>
      <c r="C5" s="122"/>
      <c r="D5" s="122"/>
      <c r="E5" s="123" t="str">
        <f>'صفحه نخست'!N17</f>
        <v>از 1402/07/01 تا  1402/07/30</v>
      </c>
      <c r="F5" s="123"/>
      <c r="G5" s="123"/>
      <c r="H5" s="123" t="str">
        <f>'صفحه نخست'!N19</f>
        <v>از ابتدای سال مالی تا 1402/07/30</v>
      </c>
      <c r="I5" s="123"/>
      <c r="J5" s="123"/>
    </row>
    <row r="6" spans="1:10" ht="38.25" customHeight="1" thickBot="1">
      <c r="A6" s="36" t="s">
        <v>74</v>
      </c>
      <c r="B6" s="49" t="s">
        <v>95</v>
      </c>
      <c r="C6" s="49" t="s">
        <v>33</v>
      </c>
      <c r="D6" s="49" t="s">
        <v>48</v>
      </c>
      <c r="E6" s="49" t="s">
        <v>96</v>
      </c>
      <c r="F6" s="49" t="s">
        <v>92</v>
      </c>
      <c r="G6" s="49" t="s">
        <v>97</v>
      </c>
      <c r="H6" s="49" t="s">
        <v>96</v>
      </c>
      <c r="I6" s="49" t="s">
        <v>92</v>
      </c>
      <c r="J6" s="49" t="s">
        <v>97</v>
      </c>
    </row>
    <row r="7" spans="1:10" s="2" customFormat="1" ht="23.1" customHeight="1">
      <c r="A7" s="19" t="s">
        <v>63</v>
      </c>
      <c r="B7" s="22" t="s">
        <v>126</v>
      </c>
      <c r="C7" s="22" t="s">
        <v>66</v>
      </c>
      <c r="D7" s="22" t="s">
        <v>66</v>
      </c>
      <c r="E7" s="21">
        <v>34682</v>
      </c>
      <c r="F7" s="21">
        <v>0</v>
      </c>
      <c r="G7" s="21">
        <v>34682</v>
      </c>
      <c r="H7" s="20">
        <v>255912736</v>
      </c>
      <c r="I7" s="21">
        <v>0</v>
      </c>
      <c r="J7" s="20">
        <v>255912736</v>
      </c>
    </row>
    <row r="8" spans="1:10" s="2" customFormat="1" ht="23.1" customHeight="1">
      <c r="A8" s="16" t="s">
        <v>19</v>
      </c>
      <c r="B8" s="1"/>
      <c r="C8" s="1"/>
      <c r="D8" s="1"/>
      <c r="E8" s="18">
        <v>0</v>
      </c>
      <c r="F8" s="18">
        <v>0</v>
      </c>
      <c r="G8" s="18">
        <v>0</v>
      </c>
      <c r="H8" s="17">
        <v>255878054</v>
      </c>
      <c r="I8" s="18">
        <v>0</v>
      </c>
      <c r="J8" s="17">
        <v>255878054</v>
      </c>
    </row>
    <row r="9" spans="1:10" ht="23.1" customHeight="1">
      <c r="A9" s="11" t="s">
        <v>20</v>
      </c>
      <c r="B9" s="11"/>
      <c r="C9" s="11"/>
      <c r="D9" s="11"/>
      <c r="E9" s="13"/>
      <c r="F9" s="13"/>
      <c r="G9" s="13"/>
      <c r="H9" s="13"/>
      <c r="I9" s="13"/>
      <c r="J9" s="13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18"/>
  <cols>
    <col min="1" max="1" width="25.75" style="34" customWidth="1"/>
    <col min="2" max="2" width="13" style="34" customWidth="1"/>
    <col min="3" max="3" width="16.375" style="34" customWidth="1"/>
    <col min="4" max="4" width="19.5" style="34" customWidth="1"/>
    <col min="5" max="5" width="17.75" style="34" customWidth="1"/>
    <col min="6" max="6" width="1.125" style="34" customWidth="1"/>
    <col min="7" max="7" width="13" style="34" customWidth="1"/>
    <col min="8" max="8" width="17.75" style="34" customWidth="1"/>
    <col min="9" max="9" width="17.5" style="34" customWidth="1"/>
    <col min="10" max="10" width="16.75" style="34" customWidth="1"/>
    <col min="11" max="11" width="9" style="35" customWidth="1"/>
    <col min="12" max="16384" width="9" style="35"/>
  </cols>
  <sheetData>
    <row r="1" spans="1:10" s="90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90" customFormat="1" ht="21">
      <c r="A2" s="106" t="s">
        <v>72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s="90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s="90" customFormat="1" ht="21">
      <c r="A4" s="139" t="s">
        <v>98</v>
      </c>
      <c r="B4" s="139"/>
      <c r="C4" s="139"/>
      <c r="D4" s="139"/>
      <c r="E4" s="139"/>
      <c r="F4" s="140"/>
      <c r="G4" s="139"/>
      <c r="H4" s="139"/>
      <c r="I4" s="139"/>
      <c r="J4" s="139"/>
    </row>
    <row r="5" spans="1:10" ht="16.5" customHeight="1" thickBot="1">
      <c r="B5" s="123" t="str">
        <f>'صفحه نخست'!N17</f>
        <v>از 1402/07/01 تا  1402/07/30</v>
      </c>
      <c r="C5" s="123"/>
      <c r="D5" s="123"/>
      <c r="E5" s="123"/>
      <c r="F5" s="59"/>
      <c r="G5" s="123" t="str">
        <f>'صفحه نخست'!N19</f>
        <v>از ابتدای سال مالی تا 1402/07/30</v>
      </c>
      <c r="H5" s="123"/>
      <c r="I5" s="123"/>
      <c r="J5" s="123"/>
    </row>
    <row r="6" spans="1:10" ht="18.75" thickBot="1">
      <c r="A6" s="36" t="s">
        <v>74</v>
      </c>
      <c r="B6" s="36" t="s">
        <v>7</v>
      </c>
      <c r="C6" s="36" t="s">
        <v>99</v>
      </c>
      <c r="D6" s="36" t="s">
        <v>100</v>
      </c>
      <c r="E6" s="36" t="s">
        <v>101</v>
      </c>
      <c r="F6" s="42"/>
      <c r="G6" s="36" t="s">
        <v>7</v>
      </c>
      <c r="H6" s="36" t="s">
        <v>9</v>
      </c>
      <c r="I6" s="36" t="s">
        <v>100</v>
      </c>
      <c r="J6" s="57" t="s">
        <v>101</v>
      </c>
    </row>
    <row r="7" spans="1:10" s="2" customFormat="1" ht="31.5" customHeight="1">
      <c r="A7" s="16" t="s">
        <v>16</v>
      </c>
      <c r="B7" s="17">
        <v>59900</v>
      </c>
      <c r="C7" s="17">
        <v>367506484</v>
      </c>
      <c r="D7" s="17">
        <v>-359126856</v>
      </c>
      <c r="E7" s="17">
        <v>8379628</v>
      </c>
      <c r="F7" s="17"/>
      <c r="G7" s="17">
        <v>59900</v>
      </c>
      <c r="H7" s="17">
        <v>367506484</v>
      </c>
      <c r="I7" s="17">
        <v>-359126856</v>
      </c>
      <c r="J7" s="17">
        <v>8379628</v>
      </c>
    </row>
    <row r="8" spans="1:10" s="2" customFormat="1" ht="31.5" customHeight="1">
      <c r="A8" s="16" t="s">
        <v>17</v>
      </c>
      <c r="B8" s="17">
        <v>1240000</v>
      </c>
      <c r="C8" s="17">
        <v>7474614999</v>
      </c>
      <c r="D8" s="17">
        <v>-6850057569</v>
      </c>
      <c r="E8" s="17">
        <v>624557430</v>
      </c>
      <c r="F8" s="17"/>
      <c r="G8" s="17">
        <v>1240000</v>
      </c>
      <c r="H8" s="17">
        <v>7474614999</v>
      </c>
      <c r="I8" s="17">
        <v>-6850057569</v>
      </c>
      <c r="J8" s="17">
        <v>624557430</v>
      </c>
    </row>
    <row r="9" spans="1:10" s="2" customFormat="1" ht="31.5" customHeight="1">
      <c r="A9" s="16" t="s">
        <v>122</v>
      </c>
      <c r="B9" s="17">
        <v>400000</v>
      </c>
      <c r="C9" s="17">
        <v>5015379440</v>
      </c>
      <c r="D9" s="17">
        <v>-5005143283</v>
      </c>
      <c r="E9" s="17">
        <v>10236157</v>
      </c>
      <c r="F9" s="17"/>
      <c r="G9" s="17">
        <v>400000</v>
      </c>
      <c r="H9" s="17">
        <v>5015379440</v>
      </c>
      <c r="I9" s="17">
        <v>-5005143283</v>
      </c>
      <c r="J9" s="17">
        <v>10236157</v>
      </c>
    </row>
    <row r="10" spans="1:10" s="2" customFormat="1" ht="31.5" customHeight="1">
      <c r="A10" s="19" t="s">
        <v>18</v>
      </c>
      <c r="B10" s="20">
        <v>4652597</v>
      </c>
      <c r="C10" s="20">
        <v>56754196399</v>
      </c>
      <c r="D10" s="20">
        <v>-56545619649</v>
      </c>
      <c r="E10" s="20">
        <v>208576750</v>
      </c>
      <c r="F10" s="17"/>
      <c r="G10" s="20">
        <v>4652597</v>
      </c>
      <c r="H10" s="20">
        <v>56754196399</v>
      </c>
      <c r="I10" s="20">
        <v>-56545619649</v>
      </c>
      <c r="J10" s="20">
        <v>208576750</v>
      </c>
    </row>
    <row r="11" spans="1:10" s="2" customFormat="1" ht="31.5" customHeight="1">
      <c r="A11" s="16" t="s">
        <v>19</v>
      </c>
      <c r="B11" s="18">
        <f>SUM(B7:B10)</f>
        <v>6352497</v>
      </c>
      <c r="C11" s="18">
        <f>SUM(C7:C10)</f>
        <v>69611697322</v>
      </c>
      <c r="D11" s="18">
        <f>SUM(D7:D10)</f>
        <v>-68759947357</v>
      </c>
      <c r="E11" s="18">
        <f>SUM(E7:E10)</f>
        <v>851749965</v>
      </c>
      <c r="F11" s="18"/>
      <c r="G11" s="17">
        <f>SUM(G7:G10)</f>
        <v>6352497</v>
      </c>
      <c r="H11" s="18">
        <f>SUM(H7:H10)</f>
        <v>69611697322</v>
      </c>
      <c r="I11" s="18">
        <f>SUM(I7:I10)</f>
        <v>-68759947357</v>
      </c>
      <c r="J11" s="18">
        <f>SUM(J7:J10)</f>
        <v>851749965</v>
      </c>
    </row>
    <row r="12" spans="1:10" ht="23.1" customHeight="1">
      <c r="A12" s="11"/>
      <c r="B12" s="13"/>
      <c r="C12" s="13"/>
      <c r="D12" s="13"/>
      <c r="E12" s="13"/>
      <c r="F12" s="13"/>
      <c r="G12" s="12"/>
      <c r="H12" s="13"/>
      <c r="I12" s="13"/>
      <c r="J12" s="13"/>
    </row>
    <row r="14" spans="1:10">
      <c r="A14" s="125" t="s">
        <v>102</v>
      </c>
      <c r="B14" s="126"/>
      <c r="C14" s="126"/>
      <c r="D14" s="126"/>
      <c r="E14" s="126"/>
      <c r="F14" s="126"/>
      <c r="G14" s="126"/>
      <c r="H14" s="126"/>
      <c r="I14" s="126"/>
      <c r="J14" s="127"/>
    </row>
  </sheetData>
  <mergeCells count="8">
    <mergeCell ref="A1:J1"/>
    <mergeCell ref="A2:J2"/>
    <mergeCell ref="A3:J3"/>
    <mergeCell ref="A14:J14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5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18"/>
  <cols>
    <col min="1" max="1" width="26.25" style="34" customWidth="1"/>
    <col min="2" max="2" width="13" style="34" customWidth="1"/>
    <col min="3" max="3" width="15.75" style="34" customWidth="1"/>
    <col min="4" max="4" width="16.25" style="34" customWidth="1"/>
    <col min="5" max="5" width="24.125" style="34" customWidth="1"/>
    <col min="6" max="6" width="13" style="34" customWidth="1"/>
    <col min="7" max="7" width="15.75" style="34" customWidth="1"/>
    <col min="8" max="8" width="16.25" style="34" customWidth="1"/>
    <col min="9" max="9" width="21.375" style="34" customWidth="1"/>
    <col min="10" max="10" width="9" style="35" customWidth="1"/>
    <col min="11" max="16384" width="9" style="35"/>
  </cols>
  <sheetData>
    <row r="1" spans="1:9" s="90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s="90" customFormat="1" ht="21">
      <c r="A2" s="106" t="s">
        <v>72</v>
      </c>
      <c r="B2" s="106"/>
      <c r="C2" s="106"/>
      <c r="D2" s="106"/>
      <c r="E2" s="106"/>
      <c r="F2" s="106"/>
      <c r="G2" s="106"/>
      <c r="H2" s="106"/>
      <c r="I2" s="106"/>
    </row>
    <row r="3" spans="1:9" s="90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</row>
    <row r="4" spans="1:9" s="90" customFormat="1" ht="21">
      <c r="A4" s="139" t="s">
        <v>103</v>
      </c>
      <c r="B4" s="139"/>
      <c r="C4" s="139"/>
      <c r="D4" s="139"/>
      <c r="E4" s="92"/>
      <c r="F4" s="92"/>
      <c r="G4" s="92"/>
      <c r="H4" s="92"/>
      <c r="I4" s="92"/>
    </row>
    <row r="5" spans="1:9" ht="16.5" customHeight="1" thickBot="1">
      <c r="B5" s="122" t="str">
        <f>'صفحه نخست'!N17</f>
        <v>از 1402/07/01 تا  1402/07/30</v>
      </c>
      <c r="C5" s="122"/>
      <c r="D5" s="122"/>
      <c r="E5" s="122"/>
      <c r="F5" s="122" t="str">
        <f>'صفحه نخست'!N19</f>
        <v>از ابتدای سال مالی تا 1402/07/30</v>
      </c>
      <c r="G5" s="122"/>
      <c r="H5" s="122"/>
      <c r="I5" s="122"/>
    </row>
    <row r="6" spans="1:9" ht="53.25" customHeight="1" thickBot="1">
      <c r="A6" s="36" t="s">
        <v>74</v>
      </c>
      <c r="B6" s="36" t="s">
        <v>7</v>
      </c>
      <c r="C6" s="36" t="s">
        <v>9</v>
      </c>
      <c r="D6" s="36" t="s">
        <v>100</v>
      </c>
      <c r="E6" s="36" t="s">
        <v>104</v>
      </c>
      <c r="F6" s="36" t="s">
        <v>7</v>
      </c>
      <c r="G6" s="36" t="s">
        <v>9</v>
      </c>
      <c r="H6" s="36" t="s">
        <v>100</v>
      </c>
      <c r="I6" s="36" t="s">
        <v>104</v>
      </c>
    </row>
    <row r="7" spans="1:9" ht="28.5" customHeight="1">
      <c r="A7" s="16" t="s">
        <v>16</v>
      </c>
      <c r="B7" s="17">
        <v>8142993</v>
      </c>
      <c r="C7" s="17">
        <v>45810208354</v>
      </c>
      <c r="D7" s="17">
        <v>-48813867229</v>
      </c>
      <c r="E7" s="17">
        <v>-3003658875</v>
      </c>
      <c r="F7" s="17">
        <v>8142993</v>
      </c>
      <c r="G7" s="17">
        <v>45810208354</v>
      </c>
      <c r="H7" s="17">
        <v>-48813867229</v>
      </c>
      <c r="I7" s="17">
        <v>-3003658875</v>
      </c>
    </row>
    <row r="8" spans="1:9" ht="28.5" customHeight="1">
      <c r="A8" s="16" t="s">
        <v>17</v>
      </c>
      <c r="B8" s="17">
        <v>9287601</v>
      </c>
      <c r="C8" s="17">
        <v>59952304058</v>
      </c>
      <c r="D8" s="17">
        <v>-51917176039</v>
      </c>
      <c r="E8" s="17">
        <v>8035128019</v>
      </c>
      <c r="F8" s="17">
        <v>9287601</v>
      </c>
      <c r="G8" s="17">
        <v>59952304058</v>
      </c>
      <c r="H8" s="17">
        <v>-51917176039</v>
      </c>
      <c r="I8" s="17">
        <v>8035128019</v>
      </c>
    </row>
    <row r="9" spans="1:9" ht="28.5" customHeight="1">
      <c r="A9" s="16" t="s">
        <v>18</v>
      </c>
      <c r="B9" s="17">
        <v>1698188</v>
      </c>
      <c r="C9" s="17">
        <v>20892285304</v>
      </c>
      <c r="D9" s="17">
        <v>-20853671247</v>
      </c>
      <c r="E9" s="17">
        <v>38614057</v>
      </c>
      <c r="F9" s="17">
        <v>1698188</v>
      </c>
      <c r="G9" s="17">
        <v>20892285304</v>
      </c>
      <c r="H9" s="17">
        <v>-20853671247</v>
      </c>
      <c r="I9" s="17">
        <v>38614057</v>
      </c>
    </row>
    <row r="10" spans="1:9" ht="28.5" customHeight="1">
      <c r="A10" s="19" t="s">
        <v>127</v>
      </c>
      <c r="B10" s="20">
        <v>7215511</v>
      </c>
      <c r="C10" s="20">
        <v>39366748578</v>
      </c>
      <c r="D10" s="20">
        <v>-32635096097</v>
      </c>
      <c r="E10" s="20">
        <v>6731652481</v>
      </c>
      <c r="F10" s="20">
        <v>7215511</v>
      </c>
      <c r="G10" s="20">
        <v>39366748578</v>
      </c>
      <c r="H10" s="20">
        <v>-32635096097</v>
      </c>
      <c r="I10" s="20">
        <v>6731652481</v>
      </c>
    </row>
    <row r="11" spans="1:9" ht="28.5" customHeight="1">
      <c r="A11" s="16" t="s">
        <v>19</v>
      </c>
      <c r="B11" s="17">
        <f t="shared" ref="B11:I11" si="0">SUM(B7:B10)</f>
        <v>26344293</v>
      </c>
      <c r="C11" s="17">
        <f t="shared" si="0"/>
        <v>166021546294</v>
      </c>
      <c r="D11" s="17">
        <f t="shared" si="0"/>
        <v>-154219810612</v>
      </c>
      <c r="E11" s="17">
        <f t="shared" si="0"/>
        <v>11801735682</v>
      </c>
      <c r="F11" s="17">
        <f t="shared" si="0"/>
        <v>26344293</v>
      </c>
      <c r="G11" s="17">
        <f t="shared" si="0"/>
        <v>166021546294</v>
      </c>
      <c r="H11" s="17">
        <f t="shared" si="0"/>
        <v>-154219810612</v>
      </c>
      <c r="I11" s="17">
        <f t="shared" si="0"/>
        <v>11801735682</v>
      </c>
    </row>
    <row r="12" spans="1:9" ht="23.1" customHeight="1">
      <c r="A12" s="14" t="s">
        <v>20</v>
      </c>
      <c r="B12" s="56"/>
      <c r="C12" s="55"/>
      <c r="D12" s="55"/>
      <c r="E12" s="55"/>
      <c r="F12" s="56"/>
      <c r="G12" s="55"/>
      <c r="H12" s="55"/>
      <c r="I12" s="55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>
      <c r="A14" s="42"/>
      <c r="B14" s="42"/>
      <c r="C14" s="42"/>
      <c r="D14" s="42"/>
      <c r="E14" s="42"/>
      <c r="F14" s="42"/>
      <c r="G14" s="42"/>
      <c r="H14" s="42"/>
      <c r="I14" s="42"/>
    </row>
    <row r="15" spans="1:9">
      <c r="A15" s="128" t="s">
        <v>102</v>
      </c>
      <c r="B15" s="128"/>
      <c r="C15" s="128"/>
      <c r="D15" s="128"/>
      <c r="E15" s="128"/>
      <c r="F15" s="128"/>
      <c r="G15" s="128"/>
      <c r="H15" s="128"/>
      <c r="I15" s="128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34" customWidth="1"/>
    <col min="10" max="10" width="9" style="35" customWidth="1"/>
    <col min="11" max="16384" width="9" style="35"/>
  </cols>
  <sheetData>
    <row r="1" spans="1:9" s="90" customFormat="1" ht="19.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s="90" customFormat="1" ht="19.5">
      <c r="A2" s="124" t="s">
        <v>72</v>
      </c>
      <c r="B2" s="124"/>
      <c r="C2" s="124"/>
      <c r="D2" s="124"/>
      <c r="E2" s="124"/>
      <c r="F2" s="124"/>
      <c r="G2" s="124"/>
      <c r="H2" s="124"/>
      <c r="I2" s="124"/>
    </row>
    <row r="3" spans="1:9" s="90" customFormat="1" ht="19.5">
      <c r="A3" s="124" t="str">
        <f>'صفحه نخست'!N15</f>
        <v>برای ماه منتهی به 1402/07/30</v>
      </c>
      <c r="B3" s="124"/>
      <c r="C3" s="124"/>
      <c r="D3" s="124"/>
      <c r="E3" s="124"/>
      <c r="F3" s="124"/>
      <c r="G3" s="124"/>
      <c r="H3" s="124"/>
      <c r="I3" s="124"/>
    </row>
    <row r="4" spans="1:9" s="90" customFormat="1" ht="19.5">
      <c r="A4" s="138" t="s">
        <v>105</v>
      </c>
      <c r="B4" s="138"/>
      <c r="C4" s="138"/>
      <c r="D4" s="138"/>
      <c r="E4" s="138"/>
      <c r="F4" s="138"/>
      <c r="G4" s="138"/>
      <c r="H4" s="138"/>
      <c r="I4" s="138"/>
    </row>
    <row r="6" spans="1:9" ht="19.5" customHeight="1">
      <c r="A6" s="44"/>
      <c r="B6" s="123" t="str">
        <f>'صفحه نخست'!N17</f>
        <v>از 1402/07/01 تا  1402/07/30</v>
      </c>
      <c r="C6" s="123"/>
      <c r="D6" s="123"/>
      <c r="E6" s="123"/>
      <c r="F6" s="123" t="str">
        <f>'صفحه نخست'!N19</f>
        <v>از ابتدای سال مالی تا 1402/07/30</v>
      </c>
      <c r="G6" s="123"/>
      <c r="H6" s="123"/>
      <c r="I6" s="123"/>
    </row>
    <row r="7" spans="1:9" ht="20.25" customHeight="1">
      <c r="A7" s="133"/>
      <c r="B7" s="129" t="s">
        <v>106</v>
      </c>
      <c r="C7" s="129" t="s">
        <v>107</v>
      </c>
      <c r="D7" s="131" t="s">
        <v>108</v>
      </c>
      <c r="E7" s="131" t="s">
        <v>19</v>
      </c>
      <c r="F7" s="131" t="s">
        <v>106</v>
      </c>
      <c r="G7" s="131" t="s">
        <v>107</v>
      </c>
      <c r="H7" s="131" t="s">
        <v>108</v>
      </c>
      <c r="I7" s="131" t="s">
        <v>19</v>
      </c>
    </row>
    <row r="8" spans="1:9" ht="20.25" customHeight="1">
      <c r="A8" s="94"/>
      <c r="B8" s="130"/>
      <c r="C8" s="130"/>
      <c r="D8" s="132"/>
      <c r="E8" s="132"/>
      <c r="F8" s="132"/>
      <c r="G8" s="132"/>
      <c r="H8" s="132"/>
      <c r="I8" s="132"/>
    </row>
    <row r="9" spans="1:9">
      <c r="A9" s="94"/>
      <c r="B9" s="45" t="s">
        <v>109</v>
      </c>
      <c r="C9" s="45" t="s">
        <v>110</v>
      </c>
      <c r="D9" s="45" t="s">
        <v>111</v>
      </c>
      <c r="E9" s="123"/>
      <c r="F9" s="45" t="s">
        <v>111</v>
      </c>
      <c r="G9" s="45" t="s">
        <v>111</v>
      </c>
      <c r="H9" s="45" t="s">
        <v>111</v>
      </c>
      <c r="I9" s="123"/>
    </row>
    <row r="10" spans="1:9" ht="23.1" customHeight="1">
      <c r="A10" s="11" t="s">
        <v>19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ht="23.1" customHeight="1">
      <c r="A11" s="53" t="s">
        <v>20</v>
      </c>
      <c r="B11" s="55"/>
      <c r="C11" s="55"/>
      <c r="D11" s="55"/>
      <c r="E11" s="55"/>
      <c r="F11" s="55"/>
      <c r="G11" s="55"/>
      <c r="H11" s="55"/>
      <c r="I11" s="55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"/>
  <sheetViews>
    <sheetView rightToLeft="1" view="pageBreakPreview" zoomScale="106" zoomScaleNormal="110" zoomScaleSheetLayoutView="106" workbookViewId="0">
      <selection activeCell="A5" sqref="A5:XFD5"/>
    </sheetView>
  </sheetViews>
  <sheetFormatPr defaultColWidth="9" defaultRowHeight="18"/>
  <cols>
    <col min="1" max="1" width="22.375" style="34" customWidth="1"/>
    <col min="2" max="2" width="13" style="34" customWidth="1"/>
    <col min="3" max="3" width="13.5" style="34" customWidth="1"/>
    <col min="4" max="4" width="13" style="34" customWidth="1"/>
    <col min="5" max="5" width="15" style="34" customWidth="1"/>
    <col min="6" max="6" width="16.875" style="34" customWidth="1"/>
    <col min="7" max="7" width="1.375" style="34" customWidth="1"/>
    <col min="8" max="8" width="13" style="34" customWidth="1"/>
    <col min="9" max="9" width="15.125" style="34" customWidth="1"/>
    <col min="10" max="10" width="13" style="34" customWidth="1"/>
    <col min="11" max="11" width="13.5" style="34" customWidth="1"/>
    <col min="12" max="12" width="16.875" style="34" customWidth="1"/>
    <col min="13" max="13" width="9" style="34" customWidth="1"/>
    <col min="14" max="16384" width="9" style="34"/>
  </cols>
  <sheetData>
    <row r="1" spans="1:13" s="92" customFormat="1" ht="19.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3" s="92" customFormat="1" ht="19.5">
      <c r="A2" s="124" t="s">
        <v>72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s="92" customFormat="1" ht="19.5">
      <c r="A3" s="124" t="str">
        <f>'صفحه نخست'!N15</f>
        <v>برای ماه منتهی به 1402/07/30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5" spans="1:13" s="92" customFormat="1" ht="19.5">
      <c r="A5" s="138" t="s">
        <v>112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7" spans="1:13" ht="19.5" customHeight="1">
      <c r="A7" s="47"/>
      <c r="B7" s="123" t="str">
        <f>'صفحه نخست'!N17</f>
        <v>از 1402/07/01 تا  1402/07/30</v>
      </c>
      <c r="C7" s="123"/>
      <c r="D7" s="123"/>
      <c r="E7" s="123"/>
      <c r="F7" s="123"/>
      <c r="G7" s="51"/>
      <c r="H7" s="123" t="str">
        <f>'صفحه نخست'!N19</f>
        <v>از ابتدای سال مالی تا 1402/07/30</v>
      </c>
      <c r="I7" s="123"/>
      <c r="J7" s="123"/>
      <c r="K7" s="123"/>
      <c r="L7" s="123"/>
    </row>
    <row r="8" spans="1:13" ht="19.5" customHeight="1">
      <c r="A8" s="94" t="s">
        <v>113</v>
      </c>
      <c r="B8" s="131" t="s">
        <v>114</v>
      </c>
      <c r="C8" s="131" t="s">
        <v>107</v>
      </c>
      <c r="D8" s="131" t="s">
        <v>108</v>
      </c>
      <c r="E8" s="131" t="s">
        <v>19</v>
      </c>
      <c r="F8" s="131"/>
      <c r="G8" s="51"/>
      <c r="H8" s="131" t="s">
        <v>114</v>
      </c>
      <c r="I8" s="131" t="s">
        <v>107</v>
      </c>
      <c r="J8" s="131" t="s">
        <v>108</v>
      </c>
      <c r="K8" s="131" t="s">
        <v>19</v>
      </c>
      <c r="L8" s="131"/>
    </row>
    <row r="9" spans="1:13" ht="18.75" customHeight="1">
      <c r="A9" s="94"/>
      <c r="B9" s="132"/>
      <c r="C9" s="132"/>
      <c r="D9" s="132"/>
      <c r="E9" s="123"/>
      <c r="F9" s="123"/>
      <c r="G9" s="51"/>
      <c r="H9" s="132"/>
      <c r="I9" s="132"/>
      <c r="J9" s="132"/>
      <c r="K9" s="123"/>
      <c r="L9" s="123"/>
    </row>
    <row r="10" spans="1:13" s="42" customFormat="1" ht="28.5" customHeight="1">
      <c r="A10" s="122"/>
      <c r="B10" s="45" t="s">
        <v>109</v>
      </c>
      <c r="C10" s="45" t="s">
        <v>111</v>
      </c>
      <c r="D10" s="45" t="s">
        <v>111</v>
      </c>
      <c r="E10" s="48" t="s">
        <v>60</v>
      </c>
      <c r="F10" s="48" t="s">
        <v>115</v>
      </c>
      <c r="G10" s="51"/>
      <c r="H10" s="45" t="s">
        <v>109</v>
      </c>
      <c r="I10" s="45" t="s">
        <v>111</v>
      </c>
      <c r="J10" s="45" t="s">
        <v>111</v>
      </c>
      <c r="K10" s="48" t="s">
        <v>60</v>
      </c>
      <c r="L10" s="48" t="s">
        <v>115</v>
      </c>
    </row>
    <row r="11" spans="1:13" s="15" customFormat="1" ht="23.1" customHeight="1">
      <c r="A11" s="16" t="s">
        <v>16</v>
      </c>
      <c r="B11" s="18">
        <v>0</v>
      </c>
      <c r="C11" s="18">
        <v>-3003658875</v>
      </c>
      <c r="D11" s="18">
        <v>8379628</v>
      </c>
      <c r="E11" s="18">
        <v>-2995279247</v>
      </c>
      <c r="F11" s="18">
        <v>-23.67</v>
      </c>
      <c r="G11" s="18"/>
      <c r="H11" s="18">
        <v>0</v>
      </c>
      <c r="I11" s="18">
        <v>-3003658875</v>
      </c>
      <c r="J11" s="18">
        <v>8379628</v>
      </c>
      <c r="K11" s="18">
        <v>-2995279247</v>
      </c>
      <c r="L11" s="84">
        <v>-23.67</v>
      </c>
      <c r="M11" s="85"/>
    </row>
    <row r="12" spans="1:13" s="15" customFormat="1" ht="23.1" customHeight="1">
      <c r="A12" s="16" t="s">
        <v>17</v>
      </c>
      <c r="B12" s="18">
        <v>0</v>
      </c>
      <c r="C12" s="18">
        <v>8035128019</v>
      </c>
      <c r="D12" s="18">
        <v>624557430</v>
      </c>
      <c r="E12" s="18">
        <v>8659685449</v>
      </c>
      <c r="F12" s="18">
        <v>68.44</v>
      </c>
      <c r="G12" s="18"/>
      <c r="H12" s="18">
        <v>0</v>
      </c>
      <c r="I12" s="18">
        <v>8035128019</v>
      </c>
      <c r="J12" s="18">
        <v>624557430</v>
      </c>
      <c r="K12" s="18">
        <v>8659685449</v>
      </c>
      <c r="L12" s="84">
        <v>68.44</v>
      </c>
      <c r="M12" s="85"/>
    </row>
    <row r="13" spans="1:13" s="15" customFormat="1" ht="23.1" customHeight="1">
      <c r="A13" s="16" t="s">
        <v>127</v>
      </c>
      <c r="B13" s="18">
        <v>0</v>
      </c>
      <c r="C13" s="18">
        <v>6731652481</v>
      </c>
      <c r="D13" s="18">
        <v>0</v>
      </c>
      <c r="E13" s="18">
        <v>6731652481</v>
      </c>
      <c r="F13" s="18">
        <v>53.2</v>
      </c>
      <c r="G13" s="18"/>
      <c r="H13" s="18">
        <v>0</v>
      </c>
      <c r="I13" s="18">
        <v>6731652481</v>
      </c>
      <c r="J13" s="18">
        <v>0</v>
      </c>
      <c r="K13" s="18">
        <v>6731652481</v>
      </c>
      <c r="L13" s="84">
        <v>53.2</v>
      </c>
      <c r="M13" s="85"/>
    </row>
    <row r="14" spans="1:13" s="15" customFormat="1" ht="23.1" customHeight="1">
      <c r="A14" s="16" t="s">
        <v>18</v>
      </c>
      <c r="B14" s="18">
        <v>0</v>
      </c>
      <c r="C14" s="18">
        <v>38614057</v>
      </c>
      <c r="D14" s="18">
        <v>208576750</v>
      </c>
      <c r="E14" s="18">
        <v>247190807</v>
      </c>
      <c r="F14" s="18">
        <v>1.95</v>
      </c>
      <c r="G14" s="18"/>
      <c r="H14" s="18">
        <v>0</v>
      </c>
      <c r="I14" s="18">
        <v>38614057</v>
      </c>
      <c r="J14" s="18">
        <v>208576750</v>
      </c>
      <c r="K14" s="18">
        <v>247190807</v>
      </c>
      <c r="L14" s="18">
        <v>1.95</v>
      </c>
      <c r="M14" s="85"/>
    </row>
    <row r="15" spans="1:13" s="15" customFormat="1" ht="23.1" customHeight="1">
      <c r="A15" s="19" t="s">
        <v>122</v>
      </c>
      <c r="B15" s="21">
        <v>0</v>
      </c>
      <c r="C15" s="21">
        <v>0</v>
      </c>
      <c r="D15" s="21">
        <v>10236157</v>
      </c>
      <c r="E15" s="21">
        <v>10236157</v>
      </c>
      <c r="F15" s="21">
        <v>0.08</v>
      </c>
      <c r="G15" s="18"/>
      <c r="H15" s="21">
        <v>0</v>
      </c>
      <c r="I15" s="21">
        <v>0</v>
      </c>
      <c r="J15" s="21">
        <v>10236157</v>
      </c>
      <c r="K15" s="21">
        <v>10236157</v>
      </c>
      <c r="L15" s="18">
        <v>0.08</v>
      </c>
      <c r="M15" s="85"/>
    </row>
    <row r="16" spans="1:13" s="15" customFormat="1" ht="23.1" customHeight="1">
      <c r="A16" s="16" t="s">
        <v>19</v>
      </c>
      <c r="B16" s="81">
        <v>0</v>
      </c>
      <c r="C16" s="81">
        <f>SUM(C11:C15)</f>
        <v>11801735682</v>
      </c>
      <c r="D16" s="81">
        <f>SUM(D11:D15)</f>
        <v>851749965</v>
      </c>
      <c r="E16" s="81">
        <f>SUM(E11:E15)</f>
        <v>12653485647</v>
      </c>
      <c r="F16" s="81">
        <f>SUM(F11:F15)</f>
        <v>100</v>
      </c>
      <c r="G16" s="81"/>
      <c r="H16" s="81">
        <v>0</v>
      </c>
      <c r="I16" s="81">
        <f>SUM(I11:I15)</f>
        <v>11801735682</v>
      </c>
      <c r="J16" s="81">
        <f>SUM(J11:J15)</f>
        <v>851749965</v>
      </c>
      <c r="K16" s="81">
        <f>SUM(K11:K15)</f>
        <v>12653485647</v>
      </c>
      <c r="L16" s="83">
        <f>SUM(L11:L15)</f>
        <v>100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A4" sqref="A4:XFD4"/>
    </sheetView>
  </sheetViews>
  <sheetFormatPr defaultColWidth="13" defaultRowHeight="18"/>
  <cols>
    <col min="1" max="1" width="17.875" style="34" customWidth="1"/>
    <col min="2" max="2" width="16.875" style="34" customWidth="1"/>
    <col min="3" max="3" width="24.875" style="34" customWidth="1"/>
    <col min="4" max="4" width="21.5" style="34" customWidth="1"/>
    <col min="5" max="5" width="24.875" style="34" customWidth="1"/>
    <col min="6" max="6" width="21.5" style="34" customWidth="1"/>
    <col min="7" max="8" width="13" style="35" customWidth="1"/>
    <col min="9" max="16384" width="13" style="35"/>
  </cols>
  <sheetData>
    <row r="1" spans="1:7" s="90" customFormat="1" ht="19.5">
      <c r="A1" s="124" t="s">
        <v>0</v>
      </c>
      <c r="B1" s="124"/>
      <c r="C1" s="124"/>
      <c r="D1" s="124"/>
      <c r="E1" s="124"/>
      <c r="F1" s="124"/>
    </row>
    <row r="2" spans="1:7" s="90" customFormat="1" ht="19.5">
      <c r="A2" s="124" t="s">
        <v>72</v>
      </c>
      <c r="B2" s="124"/>
      <c r="C2" s="124"/>
      <c r="D2" s="124"/>
      <c r="E2" s="124"/>
      <c r="F2" s="124"/>
    </row>
    <row r="3" spans="1:7" s="90" customFormat="1" ht="19.5">
      <c r="A3" s="124" t="str">
        <f>'صفحه نخست'!N15</f>
        <v>برای ماه منتهی به 1402/07/30</v>
      </c>
      <c r="B3" s="124"/>
      <c r="C3" s="124"/>
      <c r="D3" s="124"/>
      <c r="E3" s="124"/>
      <c r="F3" s="124"/>
    </row>
    <row r="4" spans="1:7" s="90" customFormat="1" ht="19.5">
      <c r="A4" s="138" t="s">
        <v>116</v>
      </c>
      <c r="B4" s="138"/>
      <c r="C4" s="138"/>
      <c r="D4" s="138"/>
      <c r="E4" s="138"/>
      <c r="F4" s="138"/>
    </row>
    <row r="5" spans="1:7">
      <c r="A5" s="47"/>
      <c r="B5" s="47"/>
      <c r="C5" s="47"/>
      <c r="D5" s="47"/>
      <c r="E5" s="47"/>
      <c r="F5" s="47"/>
    </row>
    <row r="6" spans="1:7" ht="37.5" customHeight="1">
      <c r="A6" s="134" t="s">
        <v>117</v>
      </c>
      <c r="B6" s="134"/>
      <c r="C6" s="135" t="str">
        <f>'صفحه نخست'!N17</f>
        <v>از 1402/07/01 تا  1402/07/30</v>
      </c>
      <c r="D6" s="135"/>
      <c r="E6" s="134" t="str">
        <f>'صفحه نخست'!N19</f>
        <v>از ابتدای سال مالی تا 1402/07/30</v>
      </c>
      <c r="F6" s="134"/>
      <c r="G6" s="50"/>
    </row>
    <row r="7" spans="1:7" ht="59.25" customHeight="1">
      <c r="A7" s="46" t="s">
        <v>118</v>
      </c>
      <c r="B7" s="51" t="s">
        <v>57</v>
      </c>
      <c r="C7" s="51" t="s">
        <v>119</v>
      </c>
      <c r="D7" s="51" t="s">
        <v>120</v>
      </c>
      <c r="E7" s="51" t="s">
        <v>119</v>
      </c>
      <c r="F7" s="51" t="s">
        <v>120</v>
      </c>
      <c r="G7" s="34"/>
    </row>
    <row r="8" spans="1:7" ht="22.5" customHeight="1" thickBot="1">
      <c r="A8" s="45"/>
      <c r="B8" s="45"/>
      <c r="C8" s="52" t="s">
        <v>109</v>
      </c>
      <c r="D8" s="45"/>
      <c r="E8" s="52" t="s">
        <v>109</v>
      </c>
      <c r="F8" s="45"/>
      <c r="G8" s="34"/>
    </row>
    <row r="9" spans="1:7" ht="38.25" customHeight="1">
      <c r="A9" s="86"/>
      <c r="B9" s="86"/>
      <c r="C9" s="87"/>
      <c r="D9" s="86"/>
      <c r="E9" s="87"/>
      <c r="F9" s="86"/>
    </row>
    <row r="10" spans="1:7" ht="23.1" customHeight="1">
      <c r="A10" s="16" t="s">
        <v>19</v>
      </c>
      <c r="B10" s="16"/>
      <c r="C10" s="18">
        <v>0</v>
      </c>
      <c r="D10" s="16"/>
      <c r="E10" s="18">
        <f>SUM(E9)</f>
        <v>0</v>
      </c>
      <c r="F10" s="16"/>
    </row>
    <row r="11" spans="1:7" ht="23.1" customHeight="1">
      <c r="A11" s="53" t="s">
        <v>20</v>
      </c>
      <c r="B11" s="54"/>
      <c r="C11" s="55"/>
      <c r="D11" s="54"/>
      <c r="E11" s="55"/>
      <c r="F11" s="54"/>
      <c r="G11" s="34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A4" sqref="A4:XFD4"/>
    </sheetView>
  </sheetViews>
  <sheetFormatPr defaultColWidth="9" defaultRowHeight="18"/>
  <cols>
    <col min="1" max="1" width="13" style="34" customWidth="1"/>
    <col min="2" max="3" width="27.875" style="34" customWidth="1"/>
    <col min="4" max="4" width="9" style="35" customWidth="1"/>
    <col min="5" max="16384" width="9" style="35"/>
  </cols>
  <sheetData>
    <row r="1" spans="1:3" s="90" customFormat="1" ht="19.5">
      <c r="A1" s="124" t="s">
        <v>0</v>
      </c>
      <c r="B1" s="124"/>
      <c r="C1" s="124"/>
    </row>
    <row r="2" spans="1:3" s="90" customFormat="1" ht="19.5">
      <c r="A2" s="124" t="s">
        <v>72</v>
      </c>
      <c r="B2" s="124"/>
      <c r="C2" s="124"/>
    </row>
    <row r="3" spans="1:3" s="90" customFormat="1" ht="19.5">
      <c r="A3" s="124" t="str">
        <f>'صفحه نخست'!N15</f>
        <v>برای ماه منتهی به 1402/07/30</v>
      </c>
      <c r="B3" s="124"/>
      <c r="C3" s="124"/>
    </row>
    <row r="4" spans="1:3" s="90" customFormat="1" ht="19.5">
      <c r="A4" s="138" t="s">
        <v>121</v>
      </c>
      <c r="B4" s="138"/>
      <c r="C4" s="138"/>
    </row>
    <row r="5" spans="1:3">
      <c r="A5" s="44"/>
      <c r="B5" s="45" t="str">
        <f>'صفحه نخست'!N17</f>
        <v>از 1402/07/01 تا  1402/07/30</v>
      </c>
      <c r="C5" s="45" t="str">
        <f>'صفحه نخست'!N19</f>
        <v>از ابتدای سال مالی تا 1402/07/30</v>
      </c>
    </row>
    <row r="6" spans="1:3" ht="16.5" customHeight="1">
      <c r="A6" s="136" t="s">
        <v>84</v>
      </c>
      <c r="B6" s="131" t="s">
        <v>60</v>
      </c>
      <c r="C6" s="131" t="s">
        <v>60</v>
      </c>
    </row>
    <row r="7" spans="1:3">
      <c r="A7" s="137"/>
      <c r="B7" s="123"/>
      <c r="C7" s="123"/>
    </row>
    <row r="8" spans="1:3" ht="23.1" customHeight="1">
      <c r="A8" s="11" t="s">
        <v>19</v>
      </c>
      <c r="B8" s="13">
        <v>0</v>
      </c>
      <c r="C8" s="13">
        <v>0</v>
      </c>
    </row>
    <row r="9" spans="1:3" ht="23.1" customHeight="1">
      <c r="A9" s="11" t="s">
        <v>20</v>
      </c>
      <c r="B9" s="13"/>
      <c r="C9" s="13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rightToLeft="1" view="pageBreakPreview" zoomScaleNormal="100" zoomScaleSheetLayoutView="100" workbookViewId="0">
      <selection activeCell="A3" sqref="A3:O3"/>
    </sheetView>
  </sheetViews>
  <sheetFormatPr defaultColWidth="9" defaultRowHeight="15.75"/>
  <cols>
    <col min="1" max="1" width="24.25" style="15" customWidth="1"/>
    <col min="2" max="2" width="13" style="15" customWidth="1"/>
    <col min="3" max="3" width="15.25" style="15" customWidth="1"/>
    <col min="4" max="4" width="15.5" style="15" customWidth="1"/>
    <col min="5" max="5" width="1.25" style="15" customWidth="1"/>
    <col min="6" max="6" width="13" style="15" customWidth="1"/>
    <col min="7" max="7" width="15.125" style="15" customWidth="1"/>
    <col min="8" max="8" width="13" style="15" customWidth="1"/>
    <col min="9" max="9" width="16.5" style="15" customWidth="1"/>
    <col min="10" max="10" width="1.25" style="15" customWidth="1"/>
    <col min="11" max="12" width="13" style="15" customWidth="1"/>
    <col min="13" max="13" width="16.625" style="15" customWidth="1"/>
    <col min="14" max="14" width="15.75" style="15" customWidth="1"/>
    <col min="15" max="15" width="10.75" style="15" customWidth="1"/>
    <col min="16" max="16" width="9" style="2" customWidth="1"/>
    <col min="17" max="16384" width="9" style="2"/>
  </cols>
  <sheetData>
    <row r="1" spans="1:16" s="88" customFormat="1" ht="19.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6" s="88" customFormat="1" ht="19.5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6" s="88" customFormat="1" ht="19.5">
      <c r="A3" s="124" t="str">
        <f>'صفحه نخست'!N15</f>
        <v>برای ماه منتهی به 1402/07/30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6" ht="19.5">
      <c r="A4" s="138" t="s">
        <v>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6" ht="19.5">
      <c r="A5" s="138" t="s">
        <v>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7" spans="1:16" ht="18.75" customHeight="1">
      <c r="A7" s="3"/>
      <c r="B7" s="105" t="str">
        <f>'صفحه نخست'!N10</f>
        <v>1402/06/31</v>
      </c>
      <c r="C7" s="105"/>
      <c r="D7" s="105"/>
      <c r="E7" s="3"/>
      <c r="F7" s="104" t="s">
        <v>5</v>
      </c>
      <c r="G7" s="104"/>
      <c r="H7" s="104"/>
      <c r="I7" s="104"/>
      <c r="J7" s="1"/>
      <c r="K7" s="105" t="str">
        <f>'صفحه نخست'!O10</f>
        <v>1402/07/30</v>
      </c>
      <c r="L7" s="105"/>
      <c r="M7" s="105"/>
      <c r="N7" s="105"/>
      <c r="O7" s="105"/>
    </row>
    <row r="8" spans="1:16" s="8" customFormat="1" ht="17.25" customHeight="1">
      <c r="A8" s="101" t="s">
        <v>6</v>
      </c>
      <c r="B8" s="101" t="s">
        <v>7</v>
      </c>
      <c r="C8" s="101" t="s">
        <v>8</v>
      </c>
      <c r="D8" s="99" t="s">
        <v>9</v>
      </c>
      <c r="E8" s="6"/>
      <c r="F8" s="102" t="s">
        <v>10</v>
      </c>
      <c r="G8" s="102"/>
      <c r="H8" s="103" t="s">
        <v>11</v>
      </c>
      <c r="I8" s="103"/>
      <c r="J8" s="7"/>
      <c r="K8" s="99" t="s">
        <v>7</v>
      </c>
      <c r="L8" s="99" t="s">
        <v>12</v>
      </c>
      <c r="M8" s="99" t="s">
        <v>8</v>
      </c>
      <c r="N8" s="99" t="s">
        <v>9</v>
      </c>
      <c r="O8" s="99" t="s">
        <v>13</v>
      </c>
    </row>
    <row r="9" spans="1:16" s="8" customFormat="1" ht="20.25" customHeight="1">
      <c r="A9" s="100"/>
      <c r="B9" s="100"/>
      <c r="C9" s="100"/>
      <c r="D9" s="100"/>
      <c r="E9" s="6"/>
      <c r="F9" s="10" t="s">
        <v>7</v>
      </c>
      <c r="G9" s="10" t="s">
        <v>14</v>
      </c>
      <c r="H9" s="10" t="s">
        <v>7</v>
      </c>
      <c r="I9" s="10" t="s">
        <v>15</v>
      </c>
      <c r="J9" s="7"/>
      <c r="K9" s="100"/>
      <c r="L9" s="100"/>
      <c r="M9" s="100"/>
      <c r="N9" s="100"/>
      <c r="O9" s="100"/>
    </row>
    <row r="10" spans="1:16" ht="26.25" customHeight="1">
      <c r="A10" s="16" t="s">
        <v>16</v>
      </c>
      <c r="B10" s="17">
        <v>8142993</v>
      </c>
      <c r="C10" s="18">
        <v>57922609456</v>
      </c>
      <c r="D10" s="18">
        <v>48820825956</v>
      </c>
      <c r="E10" s="18">
        <v>0</v>
      </c>
      <c r="F10" s="17">
        <v>59900</v>
      </c>
      <c r="G10" s="17">
        <v>352168129</v>
      </c>
      <c r="H10" s="17">
        <v>59900</v>
      </c>
      <c r="I10" s="17">
        <v>426079736</v>
      </c>
      <c r="J10" s="17"/>
      <c r="K10" s="17">
        <v>8142993</v>
      </c>
      <c r="L10" s="1" t="s">
        <v>133</v>
      </c>
      <c r="M10" s="17">
        <v>57848697849</v>
      </c>
      <c r="N10" s="17">
        <v>45810208354</v>
      </c>
      <c r="O10" s="84">
        <f>N10/'صفحه نخست'!$P$10</f>
        <v>0.27450850049038955</v>
      </c>
      <c r="P10" s="82"/>
    </row>
    <row r="11" spans="1:16" ht="26.25" customHeight="1">
      <c r="A11" s="16" t="s">
        <v>17</v>
      </c>
      <c r="B11" s="17">
        <v>9150398</v>
      </c>
      <c r="C11" s="18">
        <v>52452661555</v>
      </c>
      <c r="D11" s="18">
        <v>50529856672</v>
      </c>
      <c r="E11" s="18">
        <v>3186799</v>
      </c>
      <c r="F11" s="17">
        <v>1377203</v>
      </c>
      <c r="G11" s="17">
        <v>8237376936</v>
      </c>
      <c r="H11" s="17">
        <v>1240000</v>
      </c>
      <c r="I11" s="17">
        <v>7109417043</v>
      </c>
      <c r="J11" s="17"/>
      <c r="K11" s="17">
        <v>9287601</v>
      </c>
      <c r="L11" s="1" t="s">
        <v>134</v>
      </c>
      <c r="M11" s="17">
        <v>53580621448</v>
      </c>
      <c r="N11" s="17">
        <v>59952304058</v>
      </c>
      <c r="O11" s="84">
        <f>N11/'صفحه نخست'!$P$10</f>
        <v>0.35925217717261193</v>
      </c>
    </row>
    <row r="12" spans="1:16" ht="26.25" customHeight="1">
      <c r="A12" s="16" t="s">
        <v>127</v>
      </c>
      <c r="B12" s="17">
        <v>7215511</v>
      </c>
      <c r="C12" s="18">
        <v>34145832674</v>
      </c>
      <c r="D12" s="18">
        <v>32635096097</v>
      </c>
      <c r="E12" s="18">
        <v>7215511</v>
      </c>
      <c r="F12" s="17">
        <v>0</v>
      </c>
      <c r="G12" s="17">
        <v>0</v>
      </c>
      <c r="H12" s="17">
        <v>0</v>
      </c>
      <c r="I12" s="17">
        <v>0</v>
      </c>
      <c r="J12" s="17"/>
      <c r="K12" s="17">
        <v>7215511</v>
      </c>
      <c r="L12" s="1" t="s">
        <v>135</v>
      </c>
      <c r="M12" s="17">
        <v>34145832674</v>
      </c>
      <c r="N12" s="17">
        <v>39366748578</v>
      </c>
      <c r="O12" s="84">
        <f>N12/'صفحه نخست'!$P$10</f>
        <v>0.23589735802599476</v>
      </c>
    </row>
    <row r="13" spans="1:16" ht="26.25" customHeight="1">
      <c r="A13" s="16" t="s">
        <v>18</v>
      </c>
      <c r="B13" s="17">
        <v>1700000</v>
      </c>
      <c r="C13" s="18">
        <v>20584058779</v>
      </c>
      <c r="D13" s="18">
        <v>20533849183</v>
      </c>
      <c r="E13" s="18"/>
      <c r="F13" s="17">
        <v>4650785</v>
      </c>
      <c r="G13" s="17">
        <v>56865441713</v>
      </c>
      <c r="H13" s="17">
        <v>4652597</v>
      </c>
      <c r="I13" s="17">
        <v>56595503701</v>
      </c>
      <c r="J13" s="17"/>
      <c r="K13" s="17">
        <v>1698188</v>
      </c>
      <c r="L13" s="1" t="s">
        <v>136</v>
      </c>
      <c r="M13" s="17">
        <v>20853996791</v>
      </c>
      <c r="N13" s="17">
        <v>20892285304</v>
      </c>
      <c r="O13" s="84"/>
    </row>
    <row r="14" spans="1:16" ht="26.25" customHeight="1">
      <c r="A14" s="19" t="s">
        <v>122</v>
      </c>
      <c r="B14" s="20">
        <v>0</v>
      </c>
      <c r="C14" s="21">
        <v>0</v>
      </c>
      <c r="D14" s="21">
        <v>0</v>
      </c>
      <c r="E14" s="18">
        <v>6664436</v>
      </c>
      <c r="F14" s="20">
        <v>400000</v>
      </c>
      <c r="G14" s="20">
        <v>5005143283</v>
      </c>
      <c r="H14" s="20">
        <v>400000</v>
      </c>
      <c r="I14" s="20">
        <v>5005143283</v>
      </c>
      <c r="J14" s="17"/>
      <c r="K14" s="20">
        <v>0</v>
      </c>
      <c r="L14" s="22"/>
      <c r="M14" s="20">
        <v>0</v>
      </c>
      <c r="N14" s="20">
        <v>0</v>
      </c>
      <c r="O14" s="21">
        <v>0</v>
      </c>
    </row>
    <row r="15" spans="1:16" ht="26.25" customHeight="1">
      <c r="A15" s="16" t="s">
        <v>19</v>
      </c>
      <c r="B15" s="17">
        <f>SUM(B10:B14)</f>
        <v>26208902</v>
      </c>
      <c r="C15" s="18">
        <f>SUM(C10:C14)</f>
        <v>165105162464</v>
      </c>
      <c r="D15" s="18">
        <f>SUM(D10:D14)</f>
        <v>152519627908</v>
      </c>
      <c r="E15" s="18"/>
      <c r="F15" s="17">
        <f>SUM(F10:F14)</f>
        <v>6487888</v>
      </c>
      <c r="G15" s="18">
        <f>SUM(G10:G14)</f>
        <v>70460130061</v>
      </c>
      <c r="H15" s="17">
        <f>SUM(H10:H14)</f>
        <v>6352497</v>
      </c>
      <c r="I15" s="18">
        <f>SUM(I10:I14)</f>
        <v>69136143763</v>
      </c>
      <c r="J15" s="18"/>
      <c r="K15" s="17">
        <f>SUM(K14)</f>
        <v>0</v>
      </c>
      <c r="L15" s="16"/>
      <c r="M15" s="18">
        <f>SUM(M10:M14)</f>
        <v>166429148762</v>
      </c>
      <c r="N15" s="18">
        <f>SUM(N10:N14)</f>
        <v>166021546294</v>
      </c>
      <c r="O15" s="18">
        <f>SUM(O10:O14)</f>
        <v>0.86965803568899624</v>
      </c>
    </row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N23" sqref="N23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06" t="str">
        <f>' سهام و صندوق‌های سرمایه‌گذاری'!A1:O1</f>
        <v xml:space="preserve"> صندوق اختصاصی بازارگردانی بازده معاملات</v>
      </c>
      <c r="B1" s="106"/>
      <c r="C1" s="106"/>
      <c r="D1" s="106"/>
      <c r="E1" s="106"/>
      <c r="F1" s="106"/>
      <c r="G1" s="106"/>
      <c r="H1" s="106"/>
      <c r="I1" s="106"/>
    </row>
    <row r="2" spans="1:9" ht="21">
      <c r="A2" s="106" t="str">
        <f>' سهام و صندوق‌های سرمایه‌گذاری'!A2:O2</f>
        <v xml:space="preserve">صورت وضعیت پرتفوی </v>
      </c>
      <c r="B2" s="106"/>
      <c r="C2" s="106"/>
      <c r="D2" s="106"/>
      <c r="E2" s="106"/>
      <c r="F2" s="106"/>
      <c r="G2" s="106"/>
      <c r="H2" s="106"/>
      <c r="I2" s="106"/>
    </row>
    <row r="3" spans="1:9" ht="21">
      <c r="A3" s="106" t="str">
        <f>' سهام و صندوق‌های سرمایه‌گذاری'!A3:O3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</row>
    <row r="4" spans="1:9" s="77" customFormat="1" ht="16.149999999999999" customHeight="1">
      <c r="A4" s="108" t="s">
        <v>21</v>
      </c>
      <c r="B4" s="108"/>
      <c r="C4" s="108"/>
      <c r="D4" s="108"/>
      <c r="E4" s="108"/>
    </row>
    <row r="5" spans="1:9">
      <c r="A5" s="78"/>
      <c r="B5" s="79"/>
      <c r="C5" s="79"/>
      <c r="D5" s="79"/>
      <c r="E5" s="79"/>
    </row>
    <row r="6" spans="1:9">
      <c r="A6" s="78"/>
      <c r="B6" s="107" t="str">
        <f>'صفحه نخست'!N10</f>
        <v>1402/06/31</v>
      </c>
      <c r="C6" s="107"/>
      <c r="D6" s="107"/>
      <c r="E6" s="107"/>
      <c r="F6" s="107" t="str">
        <f>'صفحه نخست'!O10</f>
        <v>1402/07/30</v>
      </c>
      <c r="G6" s="107"/>
      <c r="H6" s="107"/>
      <c r="I6" s="107"/>
    </row>
    <row r="7" spans="1:9">
      <c r="A7" s="80" t="s">
        <v>22</v>
      </c>
      <c r="B7" s="80" t="s">
        <v>23</v>
      </c>
      <c r="C7" s="80" t="s">
        <v>24</v>
      </c>
      <c r="D7" s="80" t="s">
        <v>25</v>
      </c>
      <c r="E7" s="80" t="s">
        <v>26</v>
      </c>
      <c r="F7" s="80" t="s">
        <v>23</v>
      </c>
      <c r="G7" s="80" t="s">
        <v>24</v>
      </c>
      <c r="H7" s="80" t="s">
        <v>25</v>
      </c>
      <c r="I7" s="80" t="s">
        <v>26</v>
      </c>
    </row>
    <row r="8" spans="1:9">
      <c r="A8" s="6"/>
      <c r="B8" s="3"/>
      <c r="C8" s="3"/>
      <c r="D8" s="6"/>
      <c r="E8" s="3"/>
      <c r="F8" s="3"/>
      <c r="G8" s="3"/>
      <c r="H8" s="6"/>
      <c r="I8" s="3"/>
    </row>
    <row r="9" spans="1:9">
      <c r="A9" s="6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6" customWidth="1"/>
    <col min="21" max="16384" width="9" style="76"/>
  </cols>
  <sheetData>
    <row r="1" spans="1:19" s="89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s="89" customFormat="1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s="89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s="89" customFormat="1" ht="21">
      <c r="A4" s="139" t="s">
        <v>27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6" spans="1:19" ht="18" customHeight="1">
      <c r="A6" s="105" t="s">
        <v>28</v>
      </c>
      <c r="B6" s="105"/>
      <c r="C6" s="105"/>
      <c r="D6" s="105"/>
      <c r="E6" s="105"/>
      <c r="F6" s="105"/>
      <c r="G6" s="105"/>
      <c r="H6" s="105" t="s">
        <v>131</v>
      </c>
      <c r="I6" s="105"/>
      <c r="J6" s="105"/>
      <c r="K6" s="104" t="s">
        <v>5</v>
      </c>
      <c r="L6" s="104"/>
      <c r="M6" s="104"/>
      <c r="N6" s="104"/>
      <c r="O6" s="105" t="s">
        <v>128</v>
      </c>
      <c r="P6" s="105"/>
      <c r="Q6" s="105"/>
      <c r="R6" s="105"/>
      <c r="S6" s="105"/>
    </row>
    <row r="7" spans="1:19" ht="26.25" customHeight="1">
      <c r="A7" s="113" t="s">
        <v>29</v>
      </c>
      <c r="B7" s="111" t="s">
        <v>30</v>
      </c>
      <c r="C7" s="103" t="s">
        <v>31</v>
      </c>
      <c r="D7" s="109" t="s">
        <v>32</v>
      </c>
      <c r="E7" s="111" t="s">
        <v>33</v>
      </c>
      <c r="F7" s="110" t="s">
        <v>34</v>
      </c>
      <c r="G7" s="110" t="s">
        <v>35</v>
      </c>
      <c r="H7" s="109" t="s">
        <v>7</v>
      </c>
      <c r="I7" s="109" t="s">
        <v>8</v>
      </c>
      <c r="J7" s="109" t="s">
        <v>9</v>
      </c>
      <c r="K7" s="110" t="s">
        <v>10</v>
      </c>
      <c r="L7" s="110"/>
      <c r="M7" s="110" t="s">
        <v>11</v>
      </c>
      <c r="N7" s="110"/>
      <c r="O7" s="109" t="s">
        <v>7</v>
      </c>
      <c r="P7" s="109" t="s">
        <v>36</v>
      </c>
      <c r="Q7" s="109" t="s">
        <v>8</v>
      </c>
      <c r="R7" s="109" t="s">
        <v>9</v>
      </c>
      <c r="S7" s="109" t="s">
        <v>37</v>
      </c>
    </row>
    <row r="8" spans="1:19" s="1" customFormat="1" ht="40.5" customHeight="1">
      <c r="A8" s="105"/>
      <c r="B8" s="104"/>
      <c r="C8" s="112"/>
      <c r="D8" s="105"/>
      <c r="E8" s="104"/>
      <c r="F8" s="104"/>
      <c r="G8" s="104"/>
      <c r="H8" s="105"/>
      <c r="I8" s="105"/>
      <c r="J8" s="105"/>
      <c r="K8" s="5" t="s">
        <v>7</v>
      </c>
      <c r="L8" s="5" t="s">
        <v>14</v>
      </c>
      <c r="M8" s="5" t="s">
        <v>7</v>
      </c>
      <c r="N8" s="5" t="s">
        <v>15</v>
      </c>
      <c r="O8" s="105"/>
      <c r="P8" s="105"/>
      <c r="Q8" s="105"/>
      <c r="R8" s="105"/>
      <c r="S8" s="105"/>
    </row>
    <row r="9" spans="1:19" ht="23.1" customHeight="1">
      <c r="A9" s="11" t="s">
        <v>19</v>
      </c>
      <c r="B9" s="11"/>
      <c r="C9" s="11"/>
      <c r="D9" s="14"/>
      <c r="E9" s="14"/>
      <c r="F9" s="11"/>
      <c r="G9" s="11"/>
      <c r="H9" s="12">
        <v>0</v>
      </c>
      <c r="I9" s="13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1"/>
      <c r="Q9" s="13">
        <v>0</v>
      </c>
      <c r="R9" s="13">
        <v>0</v>
      </c>
      <c r="S9" s="13">
        <v>0</v>
      </c>
    </row>
    <row r="10" spans="1:19" ht="23.1" customHeight="1">
      <c r="A10" s="54" t="s">
        <v>20</v>
      </c>
      <c r="B10" s="32"/>
      <c r="C10" s="32"/>
      <c r="D10" s="66"/>
      <c r="E10" s="66"/>
      <c r="F10" s="32"/>
      <c r="G10" s="32"/>
      <c r="H10" s="67"/>
      <c r="I10" s="33"/>
      <c r="J10" s="33"/>
      <c r="K10" s="67"/>
      <c r="L10" s="33"/>
      <c r="M10" s="67"/>
      <c r="N10" s="33"/>
      <c r="O10" s="67"/>
      <c r="P10" s="32"/>
      <c r="Q10" s="33"/>
      <c r="R10" s="33"/>
      <c r="S10" s="33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34" customWidth="1"/>
    <col min="2" max="5" width="9.125" style="34" customWidth="1"/>
    <col min="6" max="6" width="13" style="34" customWidth="1"/>
    <col min="7" max="7" width="9.125" style="34" customWidth="1"/>
    <col min="8" max="10" width="9.125" style="35" customWidth="1"/>
    <col min="11" max="16384" width="9" style="35"/>
  </cols>
  <sheetData>
    <row r="1" spans="1:10" s="90" customFormat="1" ht="21">
      <c r="A1" s="106" t="s">
        <v>0</v>
      </c>
      <c r="B1" s="106"/>
      <c r="C1" s="106"/>
      <c r="D1" s="106"/>
      <c r="E1" s="106"/>
      <c r="F1" s="106"/>
      <c r="G1" s="106"/>
      <c r="H1" s="117"/>
      <c r="I1" s="117"/>
      <c r="J1" s="117"/>
    </row>
    <row r="2" spans="1:10" s="90" customFormat="1" ht="21">
      <c r="A2" s="106" t="s">
        <v>2</v>
      </c>
      <c r="B2" s="106"/>
      <c r="C2" s="106"/>
      <c r="D2" s="106"/>
      <c r="E2" s="106"/>
      <c r="F2" s="106"/>
      <c r="G2" s="106"/>
      <c r="H2" s="117"/>
      <c r="I2" s="117"/>
      <c r="J2" s="117"/>
    </row>
    <row r="3" spans="1:10" s="90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17"/>
      <c r="I3" s="117"/>
      <c r="J3" s="117"/>
    </row>
    <row r="4" spans="1:10">
      <c r="A4" s="118" t="s">
        <v>38</v>
      </c>
      <c r="B4" s="118"/>
      <c r="C4" s="118"/>
      <c r="D4" s="118"/>
      <c r="E4" s="118"/>
      <c r="F4" s="118"/>
      <c r="G4" s="118"/>
      <c r="H4" s="2"/>
      <c r="I4" s="2"/>
      <c r="J4" s="2"/>
    </row>
    <row r="5" spans="1:10">
      <c r="A5" s="118" t="s">
        <v>39</v>
      </c>
      <c r="B5" s="118"/>
      <c r="C5" s="118"/>
      <c r="D5" s="118"/>
      <c r="E5" s="118"/>
      <c r="F5" s="118"/>
      <c r="G5" s="118"/>
      <c r="H5" s="2"/>
      <c r="I5" s="2"/>
      <c r="J5" s="2"/>
    </row>
    <row r="6" spans="1:10">
      <c r="A6" s="15"/>
      <c r="B6" s="116" t="str">
        <f>'صفحه نخست'!N17</f>
        <v>از 1402/07/01 تا  1402/07/30</v>
      </c>
      <c r="C6" s="116"/>
      <c r="D6" s="116"/>
      <c r="E6" s="116"/>
      <c r="F6" s="116"/>
      <c r="G6" s="116"/>
      <c r="H6" s="116"/>
      <c r="I6" s="116"/>
      <c r="J6" s="116"/>
    </row>
    <row r="7" spans="1:10" ht="14.45" customHeight="1">
      <c r="A7" s="113" t="s">
        <v>40</v>
      </c>
      <c r="B7" s="110" t="s">
        <v>7</v>
      </c>
      <c r="C7" s="101" t="s">
        <v>41</v>
      </c>
      <c r="D7" s="101" t="s">
        <v>42</v>
      </c>
      <c r="E7" s="101" t="s">
        <v>43</v>
      </c>
      <c r="F7" s="99" t="s">
        <v>44</v>
      </c>
      <c r="G7" s="101" t="s">
        <v>45</v>
      </c>
      <c r="H7" s="101"/>
      <c r="I7" s="101"/>
      <c r="J7" s="101"/>
    </row>
    <row r="8" spans="1:10" ht="27" customHeight="1">
      <c r="A8" s="105"/>
      <c r="B8" s="104"/>
      <c r="C8" s="100"/>
      <c r="D8" s="100"/>
      <c r="E8" s="100"/>
      <c r="F8" s="100"/>
      <c r="G8" s="100"/>
      <c r="H8" s="100"/>
      <c r="I8" s="100"/>
      <c r="J8" s="100"/>
    </row>
    <row r="9" spans="1:10" ht="23.1" customHeight="1">
      <c r="A9" s="11" t="s">
        <v>19</v>
      </c>
      <c r="B9" s="12">
        <v>0</v>
      </c>
      <c r="C9" s="13">
        <v>0</v>
      </c>
      <c r="D9" s="13"/>
      <c r="E9" s="13"/>
      <c r="F9" s="13">
        <v>0</v>
      </c>
      <c r="G9" s="11"/>
    </row>
    <row r="10" spans="1:10" ht="23.1" customHeight="1">
      <c r="A10" s="32" t="s">
        <v>20</v>
      </c>
      <c r="B10" s="12"/>
      <c r="C10" s="72"/>
      <c r="D10" s="72"/>
      <c r="E10" s="73"/>
      <c r="F10" s="72"/>
      <c r="G10" s="115"/>
      <c r="H10" s="114"/>
      <c r="I10" s="114"/>
      <c r="J10" s="114"/>
    </row>
    <row r="11" spans="1:10">
      <c r="A11" s="15"/>
      <c r="B11" s="15"/>
      <c r="C11" s="6"/>
      <c r="D11" s="15"/>
      <c r="E11" s="75"/>
      <c r="F11" s="74"/>
      <c r="G11" s="114"/>
      <c r="H11" s="114"/>
      <c r="I11" s="114"/>
      <c r="J11" s="114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60" customWidth="1"/>
    <col min="8" max="8" width="13" style="60" bestFit="1" customWidth="1"/>
    <col min="9" max="16" width="13" style="60" customWidth="1"/>
    <col min="17" max="17" width="9" style="60" customWidth="1"/>
    <col min="18" max="16384" width="9" style="60"/>
  </cols>
  <sheetData>
    <row r="1" spans="1:16" ht="18.600000000000001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6.899999999999999" customHeight="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6.899999999999999" customHeight="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6.899999999999999" customHeight="1">
      <c r="A4" s="139" t="s">
        <v>46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ht="21.6" customHeight="1">
      <c r="A5" s="6"/>
      <c r="B5" s="100"/>
      <c r="C5" s="100"/>
      <c r="D5" s="9"/>
      <c r="E5" s="9"/>
      <c r="F5" s="100" t="str">
        <f>'صفحه نخست'!N10</f>
        <v>1402/06/31</v>
      </c>
      <c r="G5" s="100"/>
      <c r="H5" s="100"/>
      <c r="I5" s="104" t="s">
        <v>5</v>
      </c>
      <c r="J5" s="104"/>
      <c r="K5" s="104"/>
      <c r="L5" s="104"/>
      <c r="M5" s="100" t="str">
        <f>'صفحه نخست'!O10</f>
        <v>1402/07/30</v>
      </c>
      <c r="N5" s="100"/>
      <c r="O5" s="100"/>
      <c r="P5" s="100"/>
    </row>
    <row r="6" spans="1:16" ht="16.899999999999999" customHeight="1">
      <c r="A6" s="101" t="s">
        <v>47</v>
      </c>
      <c r="B6" s="102" t="s">
        <v>33</v>
      </c>
      <c r="C6" s="103" t="s">
        <v>48</v>
      </c>
      <c r="D6" s="103" t="s">
        <v>49</v>
      </c>
      <c r="E6" s="103" t="s">
        <v>31</v>
      </c>
      <c r="F6" s="113" t="s">
        <v>7</v>
      </c>
      <c r="G6" s="101" t="s">
        <v>8</v>
      </c>
      <c r="H6" s="6" t="s">
        <v>50</v>
      </c>
      <c r="I6" s="110" t="s">
        <v>10</v>
      </c>
      <c r="J6" s="110"/>
      <c r="K6" s="110" t="s">
        <v>11</v>
      </c>
      <c r="L6" s="110"/>
      <c r="M6" s="109" t="s">
        <v>7</v>
      </c>
      <c r="N6" s="99" t="s">
        <v>8</v>
      </c>
      <c r="O6" s="6" t="s">
        <v>50</v>
      </c>
      <c r="P6" s="6" t="s">
        <v>51</v>
      </c>
    </row>
    <row r="7" spans="1:16" ht="16.899999999999999" customHeight="1">
      <c r="A7" s="100"/>
      <c r="B7" s="112"/>
      <c r="C7" s="112"/>
      <c r="D7" s="112"/>
      <c r="E7" s="112"/>
      <c r="F7" s="105"/>
      <c r="G7" s="100"/>
      <c r="H7" s="9" t="s">
        <v>52</v>
      </c>
      <c r="I7" s="5" t="s">
        <v>7</v>
      </c>
      <c r="J7" s="5" t="s">
        <v>8</v>
      </c>
      <c r="K7" s="5" t="s">
        <v>7</v>
      </c>
      <c r="L7" s="5" t="s">
        <v>15</v>
      </c>
      <c r="M7" s="105"/>
      <c r="N7" s="100"/>
      <c r="O7" s="9" t="s">
        <v>52</v>
      </c>
      <c r="P7" s="9" t="s">
        <v>53</v>
      </c>
    </row>
    <row r="8" spans="1:16" ht="23.1" customHeight="1">
      <c r="A8" s="61" t="s">
        <v>19</v>
      </c>
      <c r="B8" s="62"/>
      <c r="C8" s="63">
        <v>0</v>
      </c>
      <c r="D8" s="63">
        <v>0</v>
      </c>
      <c r="E8" s="61"/>
      <c r="F8" s="64">
        <v>0</v>
      </c>
      <c r="G8" s="63">
        <v>0</v>
      </c>
      <c r="H8" s="63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3">
        <v>0</v>
      </c>
      <c r="O8" s="63">
        <v>0</v>
      </c>
      <c r="P8" s="63">
        <v>0</v>
      </c>
    </row>
    <row r="9" spans="1:16" ht="23.1" customHeight="1">
      <c r="A9" s="65" t="s">
        <v>20</v>
      </c>
      <c r="B9" s="66"/>
      <c r="C9" s="33"/>
      <c r="D9" s="33"/>
      <c r="E9" s="32"/>
      <c r="F9" s="67"/>
      <c r="G9" s="33"/>
      <c r="H9" s="68"/>
      <c r="I9" s="69"/>
      <c r="J9" s="69"/>
      <c r="K9" s="69"/>
      <c r="L9" s="69"/>
      <c r="M9" s="67"/>
      <c r="N9" s="33"/>
      <c r="O9" s="68"/>
      <c r="P9" s="68"/>
    </row>
    <row r="10" spans="1:16" ht="16.899999999999999" customHeight="1">
      <c r="A10" s="70"/>
      <c r="B10" s="3"/>
      <c r="C10" s="3"/>
      <c r="D10" s="3"/>
      <c r="E10" s="3"/>
      <c r="F10" s="3"/>
      <c r="G10" s="3"/>
      <c r="H10" s="3"/>
      <c r="I10" s="71"/>
      <c r="J10" s="71"/>
      <c r="K10" s="71"/>
      <c r="L10" s="71"/>
      <c r="M10" s="3"/>
      <c r="N10" s="3"/>
      <c r="O10" s="3"/>
      <c r="P10" s="3"/>
    </row>
    <row r="11" spans="1:16" ht="16.899999999999999" customHeight="1">
      <c r="A11" s="70"/>
      <c r="B11" s="70"/>
      <c r="C11" s="70"/>
      <c r="D11" s="70"/>
      <c r="E11" s="70"/>
      <c r="F11" s="3"/>
      <c r="G11" s="3"/>
      <c r="H11" s="6"/>
      <c r="I11" s="3"/>
      <c r="J11" s="3"/>
      <c r="K11" s="3"/>
      <c r="L11" s="3"/>
      <c r="M11" s="3"/>
      <c r="N11" s="3"/>
      <c r="O11" s="6"/>
      <c r="P11" s="6"/>
    </row>
    <row r="12" spans="1:16" ht="16.899999999999999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rightToLeft="1" tabSelected="1" view="pageBreakPreview" zoomScale="110" zoomScaleNormal="100" zoomScaleSheetLayoutView="110" workbookViewId="0">
      <selection activeCell="A4" sqref="A4:XFD4"/>
    </sheetView>
  </sheetViews>
  <sheetFormatPr defaultColWidth="9" defaultRowHeight="15.75"/>
  <cols>
    <col min="1" max="1" width="21.25" style="15" customWidth="1"/>
    <col min="2" max="2" width="16.875" style="15" customWidth="1"/>
    <col min="3" max="3" width="13" style="15" customWidth="1"/>
    <col min="4" max="4" width="11.375" style="15" customWidth="1"/>
    <col min="5" max="5" width="13.75" style="15" customWidth="1"/>
    <col min="6" max="6" width="14.25" style="15" customWidth="1"/>
    <col min="7" max="7" width="1.375" style="15" customWidth="1"/>
    <col min="8" max="8" width="13.5" style="15" customWidth="1"/>
    <col min="9" max="9" width="14.25" style="15" customWidth="1"/>
    <col min="10" max="10" width="1.375" style="15" customWidth="1"/>
    <col min="11" max="12" width="13" style="15" customWidth="1"/>
    <col min="13" max="13" width="9" style="2" customWidth="1"/>
    <col min="14" max="16384" width="9" style="2"/>
  </cols>
  <sheetData>
    <row r="1" spans="1:12" s="88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88" customFormat="1" ht="2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8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s="88" customFormat="1" ht="21">
      <c r="A4" s="139" t="s">
        <v>54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91"/>
    </row>
    <row r="5" spans="1:12" ht="16.5" thickBot="1">
      <c r="B5" s="28"/>
      <c r="C5" s="28"/>
      <c r="D5" s="28"/>
      <c r="E5" s="28"/>
      <c r="F5" s="28"/>
      <c r="H5" s="28"/>
      <c r="I5" s="28"/>
    </row>
    <row r="6" spans="1:12" ht="18.75" customHeight="1" thickBot="1">
      <c r="A6" s="3"/>
      <c r="B6" s="105" t="s">
        <v>55</v>
      </c>
      <c r="C6" s="105"/>
      <c r="D6" s="105"/>
      <c r="E6" s="105"/>
      <c r="F6" s="4" t="str">
        <f>'صفحه نخست'!N10</f>
        <v>1402/06/31</v>
      </c>
      <c r="G6" s="3"/>
      <c r="H6" s="104" t="s">
        <v>5</v>
      </c>
      <c r="I6" s="104"/>
      <c r="J6" s="1"/>
      <c r="K6" s="120" t="str">
        <f>'صفحه نخست'!O10</f>
        <v>1402/07/30</v>
      </c>
      <c r="L6" s="120"/>
    </row>
    <row r="7" spans="1:12" ht="31.9" customHeight="1">
      <c r="A7" s="29" t="s">
        <v>56</v>
      </c>
      <c r="B7" s="30" t="s">
        <v>57</v>
      </c>
      <c r="C7" s="30" t="s">
        <v>58</v>
      </c>
      <c r="D7" s="30" t="s">
        <v>59</v>
      </c>
      <c r="E7" s="30" t="s">
        <v>48</v>
      </c>
      <c r="F7" s="31" t="s">
        <v>60</v>
      </c>
      <c r="G7" s="3"/>
      <c r="H7" s="30" t="s">
        <v>61</v>
      </c>
      <c r="I7" s="30" t="s">
        <v>62</v>
      </c>
      <c r="J7" s="1"/>
      <c r="K7" s="29" t="s">
        <v>60</v>
      </c>
      <c r="L7" s="29" t="s">
        <v>51</v>
      </c>
    </row>
    <row r="8" spans="1:12" ht="25.5" customHeight="1">
      <c r="A8" s="16" t="s">
        <v>67</v>
      </c>
      <c r="B8" s="1" t="s">
        <v>68</v>
      </c>
      <c r="C8" s="1" t="s">
        <v>65</v>
      </c>
      <c r="D8" s="1" t="s">
        <v>66</v>
      </c>
      <c r="E8" s="1" t="s">
        <v>66</v>
      </c>
      <c r="F8" s="17">
        <v>180080</v>
      </c>
      <c r="G8" s="17">
        <v>0</v>
      </c>
      <c r="H8" s="17">
        <v>0</v>
      </c>
      <c r="I8" s="17">
        <v>0</v>
      </c>
      <c r="J8" s="17"/>
      <c r="K8" s="17">
        <v>180080</v>
      </c>
      <c r="L8" s="18">
        <v>0</v>
      </c>
    </row>
    <row r="9" spans="1:12" ht="25.5" customHeight="1">
      <c r="A9" s="16" t="s">
        <v>69</v>
      </c>
      <c r="B9" s="1" t="s">
        <v>70</v>
      </c>
      <c r="C9" s="1" t="s">
        <v>65</v>
      </c>
      <c r="D9" s="1" t="s">
        <v>66</v>
      </c>
      <c r="E9" s="1" t="s">
        <v>66</v>
      </c>
      <c r="F9" s="17">
        <v>180080</v>
      </c>
      <c r="G9" s="17">
        <v>0</v>
      </c>
      <c r="H9" s="17">
        <v>0</v>
      </c>
      <c r="I9" s="17">
        <v>0</v>
      </c>
      <c r="J9" s="17"/>
      <c r="K9" s="17">
        <v>180080</v>
      </c>
      <c r="L9" s="18">
        <v>0</v>
      </c>
    </row>
    <row r="10" spans="1:12" ht="25.5" customHeight="1">
      <c r="A10" s="19" t="s">
        <v>63</v>
      </c>
      <c r="B10" s="22" t="s">
        <v>64</v>
      </c>
      <c r="C10" s="22" t="s">
        <v>65</v>
      </c>
      <c r="D10" s="22" t="s">
        <v>66</v>
      </c>
      <c r="E10" s="22" t="s">
        <v>66</v>
      </c>
      <c r="F10" s="20">
        <v>8201736</v>
      </c>
      <c r="G10" s="17">
        <v>34682</v>
      </c>
      <c r="H10" s="20">
        <v>34682</v>
      </c>
      <c r="I10" s="20">
        <v>0</v>
      </c>
      <c r="J10" s="17"/>
      <c r="K10" s="20">
        <v>8201736</v>
      </c>
      <c r="L10" s="21">
        <v>0</v>
      </c>
    </row>
    <row r="11" spans="1:12" ht="25.5" customHeight="1">
      <c r="A11" s="1" t="s">
        <v>19</v>
      </c>
      <c r="B11" s="16"/>
      <c r="C11" s="16"/>
      <c r="D11" s="16"/>
      <c r="E11" s="16"/>
      <c r="F11" s="17">
        <f>SUM(F8:F10)</f>
        <v>8561896</v>
      </c>
      <c r="G11" s="17"/>
      <c r="H11" s="17">
        <v>5100000000</v>
      </c>
      <c r="I11" s="17">
        <v>5092055000</v>
      </c>
      <c r="J11" s="17"/>
      <c r="K11" s="17">
        <f>SUM(K8:K10)</f>
        <v>8561896</v>
      </c>
      <c r="L11" s="18">
        <f>SUM(L8:L10)</f>
        <v>0</v>
      </c>
    </row>
    <row r="12" spans="1:12" ht="23.1" customHeight="1">
      <c r="A12" s="32" t="s">
        <v>20</v>
      </c>
      <c r="B12" s="32"/>
      <c r="C12" s="32"/>
      <c r="D12" s="32"/>
      <c r="E12" s="32"/>
      <c r="F12" s="33"/>
      <c r="G12" s="33"/>
      <c r="H12" s="119"/>
      <c r="I12" s="119"/>
      <c r="J12" s="33"/>
      <c r="K12" s="33"/>
      <c r="L12" s="13"/>
    </row>
    <row r="16" spans="1:12">
      <c r="C16" s="15" t="s">
        <v>71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A4" sqref="A4:XFD4"/>
    </sheetView>
  </sheetViews>
  <sheetFormatPr defaultColWidth="13" defaultRowHeight="18"/>
  <cols>
    <col min="1" max="1" width="42.125" style="41" customWidth="1"/>
    <col min="2" max="2" width="13" style="34" customWidth="1"/>
    <col min="3" max="3" width="13.5" style="34" customWidth="1"/>
    <col min="4" max="4" width="16.25" style="34" customWidth="1"/>
    <col min="5" max="5" width="17.625" style="34" customWidth="1"/>
    <col min="6" max="20" width="13" style="35" customWidth="1"/>
    <col min="21" max="16384" width="13" style="35"/>
  </cols>
  <sheetData>
    <row r="1" spans="1:19" s="90" customFormat="1" ht="21">
      <c r="A1" s="106" t="s">
        <v>0</v>
      </c>
      <c r="B1" s="106"/>
      <c r="C1" s="106"/>
      <c r="D1" s="106"/>
      <c r="E1" s="106"/>
    </row>
    <row r="2" spans="1:19" s="90" customFormat="1" ht="21">
      <c r="A2" s="106" t="s">
        <v>72</v>
      </c>
      <c r="B2" s="106"/>
      <c r="C2" s="106"/>
      <c r="D2" s="106"/>
      <c r="E2" s="106"/>
    </row>
    <row r="3" spans="1:19" s="90" customFormat="1" ht="21">
      <c r="A3" s="106" t="str">
        <f>'صفحه نخست'!N15</f>
        <v>برای ماه منتهی به 1402/07/30</v>
      </c>
      <c r="B3" s="106"/>
      <c r="C3" s="106"/>
      <c r="D3" s="106"/>
      <c r="E3" s="106"/>
    </row>
    <row r="4" spans="1:19" s="90" customFormat="1" ht="21">
      <c r="A4" s="139" t="s">
        <v>73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ht="21.75" customHeight="1">
      <c r="A5" s="36" t="s">
        <v>74</v>
      </c>
      <c r="B5" s="36" t="s">
        <v>75</v>
      </c>
      <c r="C5" s="36" t="s">
        <v>60</v>
      </c>
      <c r="D5" s="36" t="s">
        <v>76</v>
      </c>
      <c r="E5" s="36" t="s">
        <v>77</v>
      </c>
    </row>
    <row r="6" spans="1:19" s="2" customFormat="1" ht="23.1" customHeight="1">
      <c r="A6" s="16" t="s">
        <v>78</v>
      </c>
      <c r="B6" s="1" t="s">
        <v>79</v>
      </c>
      <c r="C6" s="17">
        <v>12653485647</v>
      </c>
      <c r="D6" s="84">
        <f>C6/C10</f>
        <v>1</v>
      </c>
      <c r="E6" s="84">
        <f>C6/'صفحه نخست'!$P$10</f>
        <v>7.5823478996059679E-2</v>
      </c>
    </row>
    <row r="7" spans="1:19" s="2" customFormat="1" ht="23.1" customHeight="1">
      <c r="A7" s="16" t="s">
        <v>80</v>
      </c>
      <c r="B7" s="1" t="s">
        <v>81</v>
      </c>
      <c r="C7" s="18">
        <v>0</v>
      </c>
      <c r="D7" s="84"/>
      <c r="E7" s="18">
        <f>C7/'صفحه نخست'!$P$10</f>
        <v>0</v>
      </c>
    </row>
    <row r="8" spans="1:19" s="2" customFormat="1" ht="23.1" customHeight="1">
      <c r="A8" s="16" t="s">
        <v>82</v>
      </c>
      <c r="B8" s="1" t="s">
        <v>83</v>
      </c>
      <c r="C8" s="17">
        <v>0</v>
      </c>
      <c r="D8" s="84">
        <f>C8/C10</f>
        <v>0</v>
      </c>
      <c r="E8" s="84">
        <f>C8/'صفحه نخست'!$P$10</f>
        <v>0</v>
      </c>
    </row>
    <row r="9" spans="1:19" s="2" customFormat="1" ht="23.1" customHeight="1">
      <c r="A9" s="19" t="s">
        <v>84</v>
      </c>
      <c r="B9" s="22" t="s">
        <v>85</v>
      </c>
      <c r="C9" s="21">
        <v>0</v>
      </c>
      <c r="D9" s="21">
        <v>0</v>
      </c>
      <c r="E9" s="21">
        <f>C9/'صفحه نخست'!$P$10</f>
        <v>0</v>
      </c>
    </row>
    <row r="10" spans="1:19" s="2" customFormat="1" ht="23.1" customHeight="1">
      <c r="A10" s="16" t="s">
        <v>19</v>
      </c>
      <c r="B10" s="16"/>
      <c r="C10" s="17">
        <f>SUM(C6:C9)</f>
        <v>12653485647</v>
      </c>
      <c r="D10" s="83">
        <f>SUM(D6:D9)</f>
        <v>1</v>
      </c>
      <c r="E10" s="84">
        <f>SUM(E6:E9)</f>
        <v>7.5823478996059679E-2</v>
      </c>
    </row>
    <row r="11" spans="1:19" ht="23.1" customHeight="1">
      <c r="A11" s="37" t="s">
        <v>20</v>
      </c>
      <c r="B11" s="38"/>
      <c r="C11" s="33"/>
      <c r="D11" s="33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rightToLeft="1" view="pageBreakPreview" zoomScale="110" zoomScaleNormal="106" zoomScaleSheetLayoutView="110" workbookViewId="0">
      <selection activeCell="A4" sqref="A4:XFD4"/>
    </sheetView>
  </sheetViews>
  <sheetFormatPr defaultColWidth="9" defaultRowHeight="15.75"/>
  <cols>
    <col min="1" max="1" width="22.125" style="15" customWidth="1"/>
    <col min="2" max="2" width="20.375" style="15" customWidth="1"/>
    <col min="3" max="3" width="35.25" style="15" customWidth="1"/>
    <col min="4" max="4" width="26" style="15" customWidth="1"/>
    <col min="5" max="5" width="22.125" style="15" customWidth="1"/>
    <col min="6" max="6" width="14.125" style="15" customWidth="1"/>
    <col min="7" max="7" width="28.375" style="15" customWidth="1"/>
    <col min="8" max="8" width="27.75" style="15" customWidth="1"/>
    <col min="9" max="9" width="15.875" style="15" customWidth="1"/>
    <col min="10" max="10" width="22.375" style="15" customWidth="1"/>
    <col min="11" max="11" width="9" style="15" customWidth="1"/>
    <col min="12" max="16384" width="9" style="15"/>
  </cols>
  <sheetData>
    <row r="1" spans="1:13" s="91" customFormat="1" ht="2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3" s="91" customFormat="1" ht="21">
      <c r="A2" s="106" t="s">
        <v>72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91" customFormat="1" ht="21">
      <c r="A3" s="106" t="str">
        <f>'صفحه نخست'!N15</f>
        <v>برای ماه منتهی به 1402/07/30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3" s="91" customFormat="1" ht="21">
      <c r="A4" s="139" t="s">
        <v>86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16.5" customHeight="1">
      <c r="B5" s="104" t="s">
        <v>87</v>
      </c>
      <c r="C5" s="104"/>
      <c r="D5" s="104"/>
      <c r="E5" s="121" t="str">
        <f>'صفحه نخست'!N17</f>
        <v>از 1402/07/01 تا  1402/07/30</v>
      </c>
      <c r="F5" s="121"/>
      <c r="G5" s="121"/>
      <c r="H5" s="121" t="str">
        <f>'صفحه نخست'!N19</f>
        <v>از ابتدای سال مالی تا 1402/07/30</v>
      </c>
      <c r="I5" s="121"/>
      <c r="J5" s="121"/>
      <c r="K5" s="58"/>
      <c r="L5" s="58"/>
      <c r="M5" s="58"/>
    </row>
    <row r="6" spans="1:13" s="1" customFormat="1" ht="47.25" customHeight="1">
      <c r="A6" s="5" t="s">
        <v>22</v>
      </c>
      <c r="B6" s="5" t="s">
        <v>88</v>
      </c>
      <c r="C6" s="5" t="s">
        <v>89</v>
      </c>
      <c r="D6" s="5" t="s">
        <v>90</v>
      </c>
      <c r="E6" s="5" t="s">
        <v>91</v>
      </c>
      <c r="F6" s="5" t="s">
        <v>92</v>
      </c>
      <c r="G6" s="5" t="s">
        <v>93</v>
      </c>
      <c r="H6" s="5" t="s">
        <v>91</v>
      </c>
      <c r="I6" s="5" t="s">
        <v>92</v>
      </c>
      <c r="J6" s="5" t="s">
        <v>93</v>
      </c>
    </row>
    <row r="7" spans="1:13">
      <c r="A7" s="15" t="s">
        <v>20</v>
      </c>
      <c r="B7" s="59"/>
      <c r="C7" s="59"/>
      <c r="D7" s="59"/>
      <c r="E7" s="59"/>
      <c r="F7" s="59"/>
      <c r="G7" s="59"/>
      <c r="H7" s="59"/>
      <c r="I7" s="59"/>
      <c r="J7" s="59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Fatemeh Mansouri</cp:lastModifiedBy>
  <cp:lastPrinted>2023-07-25T12:59:39Z</cp:lastPrinted>
  <dcterms:created xsi:type="dcterms:W3CDTF">2017-11-22T14:26:20Z</dcterms:created>
  <dcterms:modified xsi:type="dcterms:W3CDTF">2023-10-28T10:14:53Z</dcterms:modified>
</cp:coreProperties>
</file>