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2\آذر\"/>
    </mc:Choice>
  </mc:AlternateContent>
  <xr:revisionPtr revIDLastSave="0" documentId="13_ncr:1_{A0F558A9-B8B8-4AB4-97B7-D86E27970276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سرمایه‌گذاری'!$A$1:$O$15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بانکی'!$A$1:$G$11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'!$A$1:$L$16</definedName>
    <definedName name="_xlnm.Print_Area" localSheetId="8">'درآمد سود سهام'!$A$1:$J$7</definedName>
    <definedName name="_xlnm.Print_Area" localSheetId="11">'درآمد ناشی از تغییر قیمت اوراق '!$A$1:$I$15</definedName>
    <definedName name="_xlnm.Print_Area" localSheetId="10">'درآمد ناشی ازفروش'!$A$1:$J$14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سپرده!$A$1:$L$16</definedName>
    <definedName name="_xlnm.Print_Area" localSheetId="9">'سود اوراق بهادار و سپرده بانکی'!$A$1:$J$9</definedName>
    <definedName name="_xlnm.Print_Area" localSheetId="0">'صفحه نخست'!$A$1:$K$41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0" l="1"/>
  <c r="A3" i="1"/>
  <c r="O11" i="1"/>
  <c r="O12" i="1"/>
  <c r="O13" i="1"/>
  <c r="L11" i="2"/>
  <c r="I11" i="2"/>
  <c r="H11" i="2"/>
  <c r="H5" i="12" l="1"/>
  <c r="A3" i="3"/>
  <c r="K7" i="1"/>
  <c r="O10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  <c r="O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<sst xmlns="http://schemas.openxmlformats.org/spreadsheetml/2006/main" count="306" uniqueCount="133">
  <si>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</si>
  <si>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</si>
  <si>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</si>
  <si>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</si>
  <si>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</si>
  <si>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</si>
  <si>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</si>
  <si>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</si>
  <si>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</si>
  <si>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</si>
  <si>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</si>
  <si>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</si>
  <si>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</si>
  <si>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</si>
  <si>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</si>
  <si>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</si>
  <si>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</si>
  <si>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</si>
  <si>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بازده ثابت (بازده)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</si>
  <si>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</si>
  <si>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</si>
  <si>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</si>
  <si>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</si>
  <si>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</si>
  <si>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</si>
  <si>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</si>
  <si>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</si>
  <si>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</si>
  <si>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</si>
  <si>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</si>
  <si>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</si>
  <si>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</si>
  <si>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</si>
  <si>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</si>
  <si>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</si>
  <si>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</si>
  <si>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</si>
  <si>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</si>
  <si>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</si>
  <si>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</si>
  <si>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</si>
  <si>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</si>
  <si>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</si>
  <si>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</si>
  <si>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</si>
  <si>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</si>
  <si>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</si>
  <si>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</si>
  <si>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</si>
  <si>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</si>
  <si>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</si>
  <si>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</si>
  <si>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</si>
  <si>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</si>
  <si>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</si>
  <si>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</si>
  <si>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</si>
  <si>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</si>
  <si>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</si>
  <si>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</si>
  <si>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</si>
  <si>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</si>
  <si>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</si>
  <si>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</si>
  <si>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</si>
  <si>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</si>
  <si>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</si>
  <si>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</si>
  <si>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</si>
  <si>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</si>
  <si>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</si>
  <si>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</si>
  <si>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</si>
  <si>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</si>
  <si>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</si>
  <si>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</si>
  <si>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</si>
  <si>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</si>
  <si>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</si>
  <si>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</si>
  <si>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</si>
  <si>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</si>
  <si>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</si>
  <si>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</si>
  <si>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</si>
  <si>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</si>
  <si>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</si>
  <si>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</si>
  <si>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</si>
  <si>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</si>
  <si>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</si>
  <si>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</si>
  <si>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</si>
  <si>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</si>
  <si>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</si>
  <si>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</si>
  <si>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</si>
  <si>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</si>
  <si>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</si>
  <si>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</si>
  <si>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</si>
  <si>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</si>
  <si>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</si>
  <si>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</si>
  <si>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</si>
  <si>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</si>
  <si>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</si>
  <si>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</si>
  <si>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</si>
  <si>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</si>
  <si>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</si>
  <si>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</si>
  <si>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</si>
  <si>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</si>
  <si>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</si>
  <si>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</si>
  <si>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</si>
  <si>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</si>
  <si>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</si>
  <si>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</si>
  <si>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</si>
  <si>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</si>
  <si>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نوع دوم نوویرا (کاج)</t>
  </si>
  <si>
    <t>تاریخ شروع</t>
  </si>
  <si>
    <t>تاریخ پایان</t>
  </si>
  <si>
    <t>سرمایه</t>
  </si>
  <si>
    <t>کیا الکترود شرق (حق تقدم) (کیاح)</t>
  </si>
  <si>
    <t>1402/08/30</t>
  </si>
  <si>
    <t>1402/08/01</t>
  </si>
  <si>
    <t>1402/09/30</t>
  </si>
  <si>
    <t>برای ماه منتهی به 1402/09/30</t>
  </si>
  <si>
    <t>از 1402/09/01 تا  1402/09/30</t>
  </si>
  <si>
    <t>از ابتدای سال مالی تا 1402/09/30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</si>
</sst>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2" fillId="0" borderId="1" xfId="0" applyFont="1" applyBorder="1" applyAlignment="1">
      <alignment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 readingOrder="2"/>
    </xf>
    <xf numFmtId="10" fontId="3" fillId="0" borderId="0" xfId="1" applyNumberFormat="1" applyFont="1"/>
    <xf numFmtId="10" fontId="3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3" fillId="0" borderId="9" xfId="0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4" fillId="0" borderId="0" xfId="0" applyNumberFormat="1" applyFont="1" applyFill="1" applyBorder="1" applyAlignment="1">
      <alignment horizontal="right" vertical="center"/>
    </xf>
    <xf numFmtId="165" fontId="24" fillId="0" borderId="0" xfId="0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0" fontId="3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0" fontId="7" fillId="0" borderId="1" xfId="0" applyFont="1" applyBorder="1" applyAlignment="1">
      <alignment horizontal="center" vertical="center" wrapText="1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176893</xdr:rowOff>
    </xdr:from>
    <xdr:to>
      <xdr:col>10</xdr:col>
      <xdr:colOff>625929</xdr:colOff>
      <xdr:row>40</xdr:row>
      <xdr:rowOff>204107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803DD9-5BED-4F99-9686-71EB426F0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0440000" y="176893"/>
          <a:ext cx="7429500" cy="86269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1" displayName="Table11" ref="A8:C8" headerRowCount="0">
  <tableColumns count="3">
    <tableColumn id="1" xr3:uid="{00000000-0010-0000-0400-000001000000}" name="جمع"/>
    <tableColumn id="2" xr3:uid="{00000000-0010-0000-0400-000002000000}" name="0"/>
    <tableColumn id="3" xr3:uid="{00000000-0010-0000-0400-000003000000}" name="Column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39"/>
  <sheetViews>
    <sheetView showGridLines="0" rightToLeft="1" tabSelected="1" view="pageBreakPreview" topLeftCell="A6" zoomScaleNormal="100" zoomScaleSheetLayoutView="100" workbookViewId="0">
      <selection activeCell="O15" sqref="O15"/>
    </sheetView>
  </sheetViews>
  <sheetFormatPr defaultColWidth="9" defaultRowHeight="18"/>
  <cols>
    <col min="1" max="1" width="9" style="30" customWidth="1"/>
    <col min="2" max="11" width="9" style="30"/>
    <col min="12" max="12" width="9" style="2"/>
    <col min="13" max="13" width="9" style="2" customWidth="1"/>
    <col min="14" max="16" width="12.875" style="24" customWidth="1"/>
    <col min="17" max="24" width="9" style="2"/>
    <col min="25" max="16384" width="9" style="30"/>
  </cols>
  <sheetData>
    <row r="3" spans="1:17" ht="27.75">
      <c r="D3" s="103"/>
      <c r="E3" s="104"/>
      <c r="F3" s="104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123</v>
      </c>
      <c r="O9" s="25" t="s">
        <v>124</v>
      </c>
      <c r="P9" s="25" t="s">
        <v>125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127</v>
      </c>
      <c r="O10" s="25" t="s">
        <v>129</v>
      </c>
      <c r="P10" s="26">
        <v>133812454930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01"/>
      <c r="B15" s="101"/>
      <c r="C15" s="101"/>
      <c r="D15" s="101"/>
      <c r="E15" s="101"/>
      <c r="F15" s="101"/>
      <c r="G15" s="101"/>
      <c r="H15" s="101"/>
      <c r="I15" s="101"/>
      <c r="J15" s="22"/>
      <c r="K15" s="22"/>
      <c r="L15" s="23"/>
      <c r="M15" s="23"/>
      <c r="N15" s="25" t="s">
        <v>130</v>
      </c>
      <c r="O15" s="25"/>
      <c r="P15" s="25"/>
      <c r="Q15" s="23"/>
    </row>
    <row r="16" spans="1:17" ht="15" customHeight="1">
      <c r="A16" s="101"/>
      <c r="B16" s="101"/>
      <c r="C16" s="101"/>
      <c r="D16" s="101"/>
      <c r="E16" s="101"/>
      <c r="F16" s="101"/>
      <c r="G16" s="101"/>
      <c r="H16" s="101"/>
      <c r="I16" s="101"/>
    </row>
    <row r="17" spans="1:14" ht="15" customHeight="1">
      <c r="A17" s="102"/>
      <c r="B17" s="102"/>
      <c r="C17" s="102"/>
      <c r="D17" s="102"/>
      <c r="E17" s="102"/>
      <c r="F17" s="102"/>
      <c r="G17" s="102"/>
      <c r="H17" s="102"/>
      <c r="I17" s="102"/>
      <c r="N17" s="24" t="s">
        <v>131</v>
      </c>
    </row>
    <row r="18" spans="1:14" ht="15" customHeight="1">
      <c r="A18" s="102"/>
      <c r="B18" s="102"/>
      <c r="C18" s="102"/>
      <c r="D18" s="102"/>
      <c r="E18" s="102"/>
      <c r="F18" s="102"/>
      <c r="G18" s="102"/>
      <c r="H18" s="102"/>
      <c r="I18" s="102"/>
    </row>
    <row r="19" spans="1:14" ht="15" customHeight="1">
      <c r="A19" s="102"/>
      <c r="B19" s="102"/>
      <c r="C19" s="102"/>
      <c r="D19" s="102"/>
      <c r="E19" s="102"/>
      <c r="F19" s="102"/>
      <c r="G19" s="102"/>
      <c r="H19" s="102"/>
      <c r="I19" s="102"/>
      <c r="N19" s="24" t="s">
        <v>132</v>
      </c>
    </row>
    <row r="20" spans="1:14" ht="15" customHeight="1">
      <c r="A20" s="102"/>
      <c r="B20" s="102"/>
      <c r="C20" s="102"/>
      <c r="D20" s="102"/>
      <c r="E20" s="102"/>
      <c r="F20" s="102"/>
      <c r="G20" s="102"/>
      <c r="H20" s="102"/>
      <c r="I20" s="102"/>
    </row>
    <row r="21" spans="1:14" ht="15" customHeight="1">
      <c r="A21" s="102"/>
      <c r="B21" s="102"/>
      <c r="C21" s="102"/>
      <c r="D21" s="102"/>
      <c r="E21" s="102"/>
      <c r="F21" s="102"/>
      <c r="G21" s="102"/>
      <c r="H21" s="102"/>
      <c r="I21" s="102"/>
    </row>
    <row r="22" spans="1:14" ht="15" customHeight="1">
      <c r="A22" s="102"/>
      <c r="B22" s="102"/>
      <c r="C22" s="102"/>
      <c r="D22" s="102"/>
      <c r="E22" s="102"/>
      <c r="F22" s="102"/>
      <c r="G22" s="102"/>
      <c r="H22" s="102"/>
      <c r="I22" s="102"/>
    </row>
    <row r="23" spans="1:14" ht="15" customHeight="1">
      <c r="A23" s="102"/>
      <c r="B23" s="102"/>
      <c r="C23" s="102"/>
      <c r="D23" s="102"/>
      <c r="E23" s="102"/>
      <c r="F23" s="102"/>
      <c r="G23" s="102"/>
      <c r="H23" s="102"/>
      <c r="I23" s="102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99"/>
      <c r="G37" s="100"/>
      <c r="H37" s="100"/>
    </row>
    <row r="38" spans="6:8">
      <c r="F38" s="100"/>
      <c r="G38" s="100"/>
      <c r="H38" s="100"/>
    </row>
    <row r="39" spans="6:8">
      <c r="F39" s="100"/>
      <c r="G39" s="100"/>
      <c r="H39" s="100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84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"/>
  <sheetViews>
    <sheetView rightToLeft="1" view="pageBreakPreview" zoomScale="118" zoomScaleNormal="106" zoomScaleSheetLayoutView="118" workbookViewId="0">
      <selection activeCell="E7" sqref="E7:J8"/>
    </sheetView>
  </sheetViews>
  <sheetFormatPr defaultColWidth="9" defaultRowHeight="18"/>
  <cols>
    <col min="1" max="1" width="17.875" style="29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83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83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s="83" customFormat="1" ht="19.5">
      <c r="A3" s="108" t="str">
        <f>'صفحه نخست'!N15</f>
        <v>برای ماه منتهی به 1402/09/30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s="83" customFormat="1" ht="21">
      <c r="A4" s="117" t="s">
        <v>94</v>
      </c>
      <c r="B4" s="117"/>
      <c r="C4" s="117"/>
      <c r="D4" s="117"/>
      <c r="E4" s="117"/>
      <c r="F4" s="85"/>
      <c r="G4" s="85"/>
      <c r="H4" s="85"/>
      <c r="I4" s="85"/>
      <c r="J4" s="85"/>
    </row>
    <row r="5" spans="1:10" ht="16.5" customHeight="1" thickBot="1">
      <c r="A5" s="37"/>
      <c r="B5" s="131"/>
      <c r="C5" s="131"/>
      <c r="D5" s="131"/>
      <c r="E5" s="132" t="str">
        <f>'صفحه نخست'!N17</f>
        <v>از 1402/09/01 تا  1402/09/30</v>
      </c>
      <c r="F5" s="132"/>
      <c r="G5" s="132"/>
      <c r="H5" s="132" t="str">
        <f>'صفحه نخست'!N19</f>
        <v>از ابتدای سال مالی تا 1402/09/30</v>
      </c>
      <c r="I5" s="132"/>
      <c r="J5" s="132"/>
    </row>
    <row r="6" spans="1:10" ht="38.25" customHeight="1" thickBot="1">
      <c r="A6" s="31" t="s">
        <v>74</v>
      </c>
      <c r="B6" s="92" t="s">
        <v>95</v>
      </c>
      <c r="C6" s="92" t="s">
        <v>33</v>
      </c>
      <c r="D6" s="92" t="s">
        <v>48</v>
      </c>
      <c r="E6" s="92" t="s">
        <v>96</v>
      </c>
      <c r="F6" s="92" t="s">
        <v>92</v>
      </c>
      <c r="G6" s="92" t="s">
        <v>97</v>
      </c>
      <c r="H6" s="92" t="s">
        <v>96</v>
      </c>
      <c r="I6" s="92" t="s">
        <v>92</v>
      </c>
      <c r="J6" s="92" t="s">
        <v>97</v>
      </c>
    </row>
    <row r="7" spans="1:10" s="2" customFormat="1" ht="23.1" customHeight="1">
      <c r="A7" s="18" t="s">
        <v>63</v>
      </c>
      <c r="B7" s="21" t="s">
        <v>129</v>
      </c>
      <c r="C7" s="21" t="s">
        <v>66</v>
      </c>
      <c r="D7" s="21" t="s">
        <v>66</v>
      </c>
      <c r="E7" s="19">
        <v>33983</v>
      </c>
      <c r="F7" s="19">
        <v>0</v>
      </c>
      <c r="G7" s="19">
        <v>33983</v>
      </c>
      <c r="H7" s="19">
        <v>101532</v>
      </c>
      <c r="I7" s="20">
        <v>0</v>
      </c>
      <c r="J7" s="19">
        <v>101532</v>
      </c>
    </row>
    <row r="8" spans="1:10" s="2" customFormat="1" ht="23.1" customHeight="1">
      <c r="A8" s="15" t="s">
        <v>19</v>
      </c>
      <c r="B8" s="1"/>
      <c r="C8" s="1"/>
      <c r="D8" s="1"/>
      <c r="E8" s="16">
        <v>33983</v>
      </c>
      <c r="F8" s="16">
        <v>0</v>
      </c>
      <c r="G8" s="16">
        <v>33983</v>
      </c>
      <c r="H8" s="16">
        <v>101532</v>
      </c>
      <c r="I8" s="17">
        <v>0</v>
      </c>
      <c r="J8" s="16">
        <v>101532</v>
      </c>
    </row>
    <row r="9" spans="1:10" ht="23.1" customHeight="1">
      <c r="A9" s="10" t="s">
        <v>20</v>
      </c>
      <c r="B9" s="10"/>
      <c r="C9" s="10"/>
      <c r="D9" s="10"/>
      <c r="E9" s="12"/>
      <c r="F9" s="12"/>
      <c r="G9" s="12"/>
      <c r="H9" s="12"/>
      <c r="I9" s="12"/>
      <c r="J9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4"/>
  <sheetViews>
    <sheetView rightToLeft="1" view="pageBreakPreview" zoomScale="110" zoomScaleNormal="100" zoomScaleSheetLayoutView="110" workbookViewId="0">
      <selection activeCell="N12" sqref="N12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83" customFormat="1" ht="2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83" customFormat="1" ht="21">
      <c r="A2" s="114" t="s">
        <v>72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s="83" customFormat="1" ht="21">
      <c r="A3" s="114" t="str">
        <f>'صفحه نخست'!N15</f>
        <v>برای ماه منتهی به 1402/09/30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s="83" customFormat="1" ht="21">
      <c r="A4" s="117" t="s">
        <v>98</v>
      </c>
      <c r="B4" s="117"/>
      <c r="C4" s="117"/>
      <c r="D4" s="117"/>
      <c r="E4" s="117"/>
      <c r="F4" s="86"/>
      <c r="G4" s="117"/>
      <c r="H4" s="117"/>
      <c r="I4" s="117"/>
      <c r="J4" s="117"/>
    </row>
    <row r="5" spans="1:10" ht="16.5" customHeight="1" thickBot="1">
      <c r="B5" s="132" t="str">
        <f>'صفحه نخست'!N17</f>
        <v>از 1402/09/01 تا  1402/09/30</v>
      </c>
      <c r="C5" s="132"/>
      <c r="D5" s="132"/>
      <c r="E5" s="132"/>
      <c r="F5" s="53"/>
      <c r="G5" s="132" t="str">
        <f>'صفحه نخست'!N19</f>
        <v>از ابتدای سال مالی تا 1402/09/30</v>
      </c>
      <c r="H5" s="132"/>
      <c r="I5" s="132"/>
      <c r="J5" s="132"/>
    </row>
    <row r="6" spans="1:10" ht="18.75" thickBot="1">
      <c r="A6" s="31" t="s">
        <v>74</v>
      </c>
      <c r="B6" s="31" t="s">
        <v>7</v>
      </c>
      <c r="C6" s="31" t="s">
        <v>99</v>
      </c>
      <c r="D6" s="31" t="s">
        <v>100</v>
      </c>
      <c r="E6" s="31" t="s">
        <v>101</v>
      </c>
      <c r="F6" s="37"/>
      <c r="G6" s="31" t="s">
        <v>7</v>
      </c>
      <c r="H6" s="31" t="s">
        <v>9</v>
      </c>
      <c r="I6" s="31" t="s">
        <v>100</v>
      </c>
      <c r="J6" s="51" t="s">
        <v>101</v>
      </c>
    </row>
    <row r="7" spans="1:10" s="2" customFormat="1" ht="31.5" customHeight="1">
      <c r="A7" s="15" t="s">
        <v>16</v>
      </c>
      <c r="B7" s="16">
        <v>0</v>
      </c>
      <c r="C7" s="16">
        <v>0</v>
      </c>
      <c r="D7" s="16">
        <v>0</v>
      </c>
      <c r="E7" s="16">
        <v>0</v>
      </c>
      <c r="F7" s="16"/>
      <c r="G7" s="16">
        <v>59900</v>
      </c>
      <c r="H7" s="16">
        <v>367506484</v>
      </c>
      <c r="I7" s="16">
        <v>-359126856</v>
      </c>
      <c r="J7" s="16">
        <v>8379628</v>
      </c>
    </row>
    <row r="8" spans="1:10" s="2" customFormat="1" ht="31.5" customHeight="1">
      <c r="A8" s="15" t="s">
        <v>17</v>
      </c>
      <c r="B8" s="16">
        <v>0</v>
      </c>
      <c r="C8" s="16">
        <v>0</v>
      </c>
      <c r="D8" s="16">
        <v>0</v>
      </c>
      <c r="E8" s="16">
        <v>0</v>
      </c>
      <c r="F8" s="16"/>
      <c r="G8" s="16">
        <v>1240000</v>
      </c>
      <c r="H8" s="16">
        <v>7474614999</v>
      </c>
      <c r="I8" s="16">
        <v>-6850057569</v>
      </c>
      <c r="J8" s="16">
        <v>624557430</v>
      </c>
    </row>
    <row r="9" spans="1:10" s="2" customFormat="1" ht="31.5" customHeight="1">
      <c r="A9" s="15" t="s">
        <v>122</v>
      </c>
      <c r="B9" s="16">
        <v>0</v>
      </c>
      <c r="C9" s="16">
        <v>0</v>
      </c>
      <c r="D9" s="16">
        <v>0</v>
      </c>
      <c r="E9" s="16">
        <v>0</v>
      </c>
      <c r="F9" s="16"/>
      <c r="G9" s="16">
        <v>400000</v>
      </c>
      <c r="H9" s="16">
        <v>5015379440</v>
      </c>
      <c r="I9" s="16">
        <v>-5005143283</v>
      </c>
      <c r="J9" s="16">
        <v>10236157</v>
      </c>
    </row>
    <row r="10" spans="1:10" s="2" customFormat="1" ht="31.5" customHeight="1">
      <c r="A10" s="18" t="s">
        <v>18</v>
      </c>
      <c r="B10" s="19">
        <v>4863157</v>
      </c>
      <c r="C10" s="19">
        <v>61765151015</v>
      </c>
      <c r="D10" s="19">
        <v>-61467446017</v>
      </c>
      <c r="E10" s="19">
        <v>297704998</v>
      </c>
      <c r="F10" s="16"/>
      <c r="G10" s="19">
        <v>12429124</v>
      </c>
      <c r="H10" s="19">
        <v>154704503176</v>
      </c>
      <c r="I10" s="19">
        <v>-153955163567</v>
      </c>
      <c r="J10" s="19">
        <v>749339609</v>
      </c>
    </row>
    <row r="11" spans="1:10" s="2" customFormat="1" ht="31.5" customHeight="1">
      <c r="A11" s="15" t="s">
        <v>19</v>
      </c>
      <c r="B11" s="16">
        <v>4863157</v>
      </c>
      <c r="C11" s="16">
        <v>61765151015</v>
      </c>
      <c r="D11" s="16">
        <v>-61467446017</v>
      </c>
      <c r="E11" s="16">
        <v>297704998</v>
      </c>
      <c r="F11" s="17"/>
      <c r="G11" s="16">
        <v>14129024</v>
      </c>
      <c r="H11" s="16">
        <v>167562004099</v>
      </c>
      <c r="I11" s="16">
        <v>-166169491275</v>
      </c>
      <c r="J11" s="16">
        <v>1392512824</v>
      </c>
    </row>
    <row r="12" spans="1:10" ht="23.1" customHeight="1">
      <c r="A12" s="10"/>
      <c r="B12" s="12"/>
      <c r="C12" s="12"/>
      <c r="D12" s="12"/>
      <c r="E12" s="12"/>
      <c r="F12" s="12"/>
      <c r="G12" s="11"/>
      <c r="H12" s="12"/>
      <c r="I12" s="12"/>
      <c r="J12" s="12"/>
    </row>
    <row r="14" spans="1:10">
      <c r="A14" s="133" t="s">
        <v>102</v>
      </c>
      <c r="B14" s="134"/>
      <c r="C14" s="134"/>
      <c r="D14" s="134"/>
      <c r="E14" s="134"/>
      <c r="F14" s="134"/>
      <c r="G14" s="134"/>
      <c r="H14" s="134"/>
      <c r="I14" s="134"/>
      <c r="J14" s="135"/>
    </row>
  </sheetData>
  <mergeCells count="8">
    <mergeCell ref="A1:J1"/>
    <mergeCell ref="A2:J2"/>
    <mergeCell ref="A3:J3"/>
    <mergeCell ref="A14:J14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5"/>
  <sheetViews>
    <sheetView rightToLeft="1" view="pageBreakPreview" zoomScale="110" zoomScaleNormal="100" zoomScaleSheetLayoutView="110" workbookViewId="0">
      <selection activeCell="G12" sqref="G12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83" customFormat="1" ht="21">
      <c r="A1" s="114" t="s">
        <v>0</v>
      </c>
      <c r="B1" s="114"/>
      <c r="C1" s="114"/>
      <c r="D1" s="114"/>
      <c r="E1" s="114"/>
      <c r="F1" s="114"/>
      <c r="G1" s="114"/>
      <c r="H1" s="114"/>
      <c r="I1" s="114"/>
    </row>
    <row r="2" spans="1:9" s="83" customFormat="1" ht="21">
      <c r="A2" s="114" t="s">
        <v>72</v>
      </c>
      <c r="B2" s="114"/>
      <c r="C2" s="114"/>
      <c r="D2" s="114"/>
      <c r="E2" s="114"/>
      <c r="F2" s="114"/>
      <c r="G2" s="114"/>
      <c r="H2" s="114"/>
      <c r="I2" s="114"/>
    </row>
    <row r="3" spans="1:9" s="83" customFormat="1" ht="21">
      <c r="A3" s="114" t="str">
        <f>'صفحه نخست'!N15</f>
        <v>برای ماه منتهی به 1402/09/30</v>
      </c>
      <c r="B3" s="114"/>
      <c r="C3" s="114"/>
      <c r="D3" s="114"/>
      <c r="E3" s="114"/>
      <c r="F3" s="114"/>
      <c r="G3" s="114"/>
      <c r="H3" s="114"/>
      <c r="I3" s="114"/>
    </row>
    <row r="4" spans="1:9" s="83" customFormat="1" ht="21">
      <c r="A4" s="117" t="s">
        <v>103</v>
      </c>
      <c r="B4" s="117"/>
      <c r="C4" s="117"/>
      <c r="D4" s="117"/>
      <c r="E4" s="85"/>
      <c r="F4" s="85"/>
      <c r="G4" s="85"/>
      <c r="H4" s="85"/>
      <c r="I4" s="85"/>
    </row>
    <row r="5" spans="1:9" ht="16.5" customHeight="1" thickBot="1">
      <c r="B5" s="131" t="str">
        <f>'صفحه نخست'!N17</f>
        <v>از 1402/09/01 تا  1402/09/30</v>
      </c>
      <c r="C5" s="131"/>
      <c r="D5" s="131"/>
      <c r="E5" s="131"/>
      <c r="F5" s="131" t="str">
        <f>'صفحه نخست'!N19</f>
        <v>از ابتدای سال مالی تا 1402/09/30</v>
      </c>
      <c r="G5" s="131"/>
      <c r="H5" s="131"/>
      <c r="I5" s="131"/>
    </row>
    <row r="6" spans="1:9" ht="53.25" customHeight="1" thickBot="1">
      <c r="A6" s="31" t="s">
        <v>74</v>
      </c>
      <c r="B6" s="31" t="s">
        <v>7</v>
      </c>
      <c r="C6" s="31" t="s">
        <v>9</v>
      </c>
      <c r="D6" s="31" t="s">
        <v>100</v>
      </c>
      <c r="E6" s="31" t="s">
        <v>104</v>
      </c>
      <c r="F6" s="31" t="s">
        <v>7</v>
      </c>
      <c r="G6" s="31" t="s">
        <v>9</v>
      </c>
      <c r="H6" s="31" t="s">
        <v>100</v>
      </c>
      <c r="I6" s="31" t="s">
        <v>104</v>
      </c>
    </row>
    <row r="7" spans="1:9" ht="28.5" customHeight="1">
      <c r="A7" s="15" t="s">
        <v>16</v>
      </c>
      <c r="B7" s="16">
        <v>8142993</v>
      </c>
      <c r="C7" s="16">
        <v>39788973154</v>
      </c>
      <c r="D7" s="16">
        <v>-41253597933</v>
      </c>
      <c r="E7" s="16">
        <v>-1464624779</v>
      </c>
      <c r="F7" s="16">
        <v>8142993</v>
      </c>
      <c r="G7" s="16">
        <v>39788973154</v>
      </c>
      <c r="H7" s="16">
        <v>-48813867229</v>
      </c>
      <c r="I7" s="16">
        <v>-9024894075</v>
      </c>
    </row>
    <row r="8" spans="1:9" ht="28.5" customHeight="1">
      <c r="A8" s="15" t="s">
        <v>17</v>
      </c>
      <c r="B8" s="16">
        <v>9287601</v>
      </c>
      <c r="C8" s="16">
        <v>47145155514</v>
      </c>
      <c r="D8" s="16">
        <v>-51507010453</v>
      </c>
      <c r="E8" s="16">
        <v>-4361854939</v>
      </c>
      <c r="F8" s="16">
        <v>9287601</v>
      </c>
      <c r="G8" s="16">
        <v>47145155514</v>
      </c>
      <c r="H8" s="16">
        <v>-51917176039</v>
      </c>
      <c r="I8" s="16">
        <v>-4772020525</v>
      </c>
    </row>
    <row r="9" spans="1:9" ht="28.5" customHeight="1">
      <c r="A9" s="15" t="s">
        <v>18</v>
      </c>
      <c r="B9" s="16">
        <v>458586</v>
      </c>
      <c r="C9" s="16">
        <v>5859630197</v>
      </c>
      <c r="D9" s="16">
        <v>-5882757246</v>
      </c>
      <c r="E9" s="16">
        <v>-23127049</v>
      </c>
      <c r="F9" s="16">
        <v>458586</v>
      </c>
      <c r="G9" s="16">
        <v>5859630197</v>
      </c>
      <c r="H9" s="16">
        <v>-5840601139</v>
      </c>
      <c r="I9" s="16">
        <v>19029058</v>
      </c>
    </row>
    <row r="10" spans="1:9" ht="28.5" customHeight="1">
      <c r="A10" s="18" t="s">
        <v>126</v>
      </c>
      <c r="B10" s="19">
        <v>7215511</v>
      </c>
      <c r="C10" s="19">
        <v>24788073556</v>
      </c>
      <c r="D10" s="19">
        <v>-25444186034</v>
      </c>
      <c r="E10" s="19">
        <v>-656112478</v>
      </c>
      <c r="F10" s="19">
        <v>7215511</v>
      </c>
      <c r="G10" s="19">
        <v>24788073556</v>
      </c>
      <c r="H10" s="19">
        <v>-32635096097</v>
      </c>
      <c r="I10" s="19">
        <v>-7847022541</v>
      </c>
    </row>
    <row r="11" spans="1:9" ht="28.5" customHeight="1">
      <c r="A11" s="15" t="s">
        <v>19</v>
      </c>
      <c r="B11" s="16">
        <v>25104691</v>
      </c>
      <c r="C11" s="16">
        <v>117581832421</v>
      </c>
      <c r="D11" s="16">
        <v>-124087551666</v>
      </c>
      <c r="E11" s="16">
        <v>-6505719245</v>
      </c>
      <c r="F11" s="16">
        <v>25104691</v>
      </c>
      <c r="G11" s="16">
        <v>117581832421</v>
      </c>
      <c r="H11" s="16">
        <v>-139206740504</v>
      </c>
      <c r="I11" s="16">
        <v>-21624908083</v>
      </c>
    </row>
    <row r="12" spans="1:9" ht="23.1" customHeight="1">
      <c r="A12" s="13" t="s">
        <v>20</v>
      </c>
      <c r="B12" s="50"/>
      <c r="C12" s="49"/>
      <c r="D12" s="49"/>
      <c r="E12" s="49"/>
      <c r="F12" s="50"/>
      <c r="G12" s="49"/>
      <c r="H12" s="49"/>
      <c r="I12" s="49"/>
    </row>
    <row r="13" spans="1:9">
      <c r="A13" s="37"/>
      <c r="B13" s="37"/>
      <c r="C13" s="37"/>
      <c r="D13" s="37"/>
      <c r="E13" s="37"/>
      <c r="F13" s="37"/>
      <c r="G13" s="37"/>
      <c r="H13" s="37"/>
      <c r="I13" s="37"/>
    </row>
    <row r="14" spans="1:9">
      <c r="A14" s="37"/>
      <c r="B14" s="37"/>
      <c r="C14" s="37"/>
      <c r="D14" s="37"/>
      <c r="E14" s="37"/>
      <c r="F14" s="37"/>
      <c r="G14" s="37"/>
      <c r="H14" s="37"/>
      <c r="I14" s="37"/>
    </row>
    <row r="15" spans="1:9">
      <c r="A15" s="136" t="s">
        <v>102</v>
      </c>
      <c r="B15" s="136"/>
      <c r="C15" s="136"/>
      <c r="D15" s="136"/>
      <c r="E15" s="136"/>
      <c r="F15" s="136"/>
      <c r="G15" s="136"/>
      <c r="H15" s="136"/>
      <c r="I15" s="136"/>
    </row>
  </sheetData>
  <mergeCells count="7">
    <mergeCell ref="A15:I15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1"/>
  <sheetViews>
    <sheetView rightToLeft="1" view="pageBreakPreview" zoomScale="106" zoomScaleNormal="100" zoomScaleSheetLayoutView="106" workbookViewId="0">
      <selection activeCell="A4" sqref="A4:XFD4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83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s="83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</row>
    <row r="3" spans="1:9" s="83" customFormat="1" ht="19.5">
      <c r="A3" s="108" t="str">
        <f>'صفحه نخست'!N15</f>
        <v>برای ماه منتهی به 1402/09/30</v>
      </c>
      <c r="B3" s="108"/>
      <c r="C3" s="108"/>
      <c r="D3" s="108"/>
      <c r="E3" s="108"/>
      <c r="F3" s="108"/>
      <c r="G3" s="108"/>
      <c r="H3" s="108"/>
      <c r="I3" s="108"/>
    </row>
    <row r="4" spans="1:9" s="83" customFormat="1" ht="19.5">
      <c r="A4" s="112" t="s">
        <v>105</v>
      </c>
      <c r="B4" s="112"/>
      <c r="C4" s="112"/>
      <c r="D4" s="112"/>
      <c r="E4" s="112"/>
      <c r="F4" s="112"/>
      <c r="G4" s="112"/>
      <c r="H4" s="112"/>
      <c r="I4" s="112"/>
    </row>
    <row r="6" spans="1:9" ht="19.5" customHeight="1">
      <c r="A6" s="39"/>
      <c r="B6" s="132" t="str">
        <f>'صفحه نخست'!N17</f>
        <v>از 1402/09/01 تا  1402/09/30</v>
      </c>
      <c r="C6" s="132"/>
      <c r="D6" s="132"/>
      <c r="E6" s="132"/>
      <c r="F6" s="132" t="str">
        <f>'صفحه نخست'!N19</f>
        <v>از ابتدای سال مالی تا 1402/09/30</v>
      </c>
      <c r="G6" s="132"/>
      <c r="H6" s="132"/>
      <c r="I6" s="132"/>
    </row>
    <row r="7" spans="1:9" ht="20.25" customHeight="1">
      <c r="A7" s="141"/>
      <c r="B7" s="137" t="s">
        <v>106</v>
      </c>
      <c r="C7" s="137" t="s">
        <v>107</v>
      </c>
      <c r="D7" s="139" t="s">
        <v>108</v>
      </c>
      <c r="E7" s="139" t="s">
        <v>19</v>
      </c>
      <c r="F7" s="139" t="s">
        <v>106</v>
      </c>
      <c r="G7" s="139" t="s">
        <v>107</v>
      </c>
      <c r="H7" s="139" t="s">
        <v>108</v>
      </c>
      <c r="I7" s="139" t="s">
        <v>19</v>
      </c>
    </row>
    <row r="8" spans="1:9" ht="20.25" customHeight="1">
      <c r="A8" s="100"/>
      <c r="B8" s="138"/>
      <c r="C8" s="138"/>
      <c r="D8" s="140"/>
      <c r="E8" s="140"/>
      <c r="F8" s="140"/>
      <c r="G8" s="140"/>
      <c r="H8" s="140"/>
      <c r="I8" s="140"/>
    </row>
    <row r="9" spans="1:9">
      <c r="A9" s="100"/>
      <c r="B9" s="40" t="s">
        <v>109</v>
      </c>
      <c r="C9" s="40" t="s">
        <v>110</v>
      </c>
      <c r="D9" s="40" t="s">
        <v>111</v>
      </c>
      <c r="E9" s="132"/>
      <c r="F9" s="40" t="s">
        <v>111</v>
      </c>
      <c r="G9" s="40" t="s">
        <v>111</v>
      </c>
      <c r="H9" s="40" t="s">
        <v>111</v>
      </c>
      <c r="I9" s="132"/>
    </row>
    <row r="10" spans="1:9" ht="23.1" customHeight="1">
      <c r="A10" s="10" t="s">
        <v>19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7" t="s">
        <v>20</v>
      </c>
      <c r="B11" s="49"/>
      <c r="C11" s="49"/>
      <c r="D11" s="49"/>
      <c r="E11" s="49"/>
      <c r="F11" s="49"/>
      <c r="G11" s="49"/>
      <c r="H11" s="49"/>
      <c r="I11" s="49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6"/>
  <sheetViews>
    <sheetView rightToLeft="1" view="pageBreakPreview" zoomScale="106" zoomScaleNormal="110" zoomScaleSheetLayoutView="106" workbookViewId="0">
      <selection activeCell="N11" sqref="N11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85" customFormat="1" ht="19.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 s="85" customFormat="1" ht="19.5">
      <c r="A2" s="108" t="s">
        <v>72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3" s="85" customFormat="1" ht="19.5">
      <c r="A3" s="108" t="str">
        <f>'صفحه نخست'!N15</f>
        <v>برای ماه منتهی به 1402/09/30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5" spans="1:13" s="85" customFormat="1" ht="19.5">
      <c r="A5" s="112" t="s">
        <v>112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7" spans="1:13" ht="19.5" customHeight="1">
      <c r="A7" s="42"/>
      <c r="B7" s="132" t="str">
        <f>'صفحه نخست'!N17</f>
        <v>از 1402/09/01 تا  1402/09/30</v>
      </c>
      <c r="C7" s="132"/>
      <c r="D7" s="132"/>
      <c r="E7" s="132"/>
      <c r="F7" s="132"/>
      <c r="G7" s="45"/>
      <c r="H7" s="132" t="str">
        <f>'صفحه نخست'!N19</f>
        <v>از ابتدای سال مالی تا 1402/09/30</v>
      </c>
      <c r="I7" s="132"/>
      <c r="J7" s="132"/>
      <c r="K7" s="132"/>
      <c r="L7" s="132"/>
    </row>
    <row r="8" spans="1:13" ht="19.5" customHeight="1">
      <c r="A8" s="100" t="s">
        <v>113</v>
      </c>
      <c r="B8" s="139" t="s">
        <v>114</v>
      </c>
      <c r="C8" s="139" t="s">
        <v>107</v>
      </c>
      <c r="D8" s="139" t="s">
        <v>108</v>
      </c>
      <c r="E8" s="139" t="s">
        <v>19</v>
      </c>
      <c r="F8" s="139"/>
      <c r="G8" s="45"/>
      <c r="H8" s="139" t="s">
        <v>114</v>
      </c>
      <c r="I8" s="139" t="s">
        <v>107</v>
      </c>
      <c r="J8" s="139" t="s">
        <v>108</v>
      </c>
      <c r="K8" s="139" t="s">
        <v>19</v>
      </c>
      <c r="L8" s="139"/>
    </row>
    <row r="9" spans="1:13" ht="18.75" customHeight="1">
      <c r="A9" s="100"/>
      <c r="B9" s="140"/>
      <c r="C9" s="140"/>
      <c r="D9" s="140"/>
      <c r="E9" s="132"/>
      <c r="F9" s="132"/>
      <c r="G9" s="45"/>
      <c r="H9" s="140"/>
      <c r="I9" s="140"/>
      <c r="J9" s="140"/>
      <c r="K9" s="132"/>
      <c r="L9" s="132"/>
    </row>
    <row r="10" spans="1:13" s="37" customFormat="1" ht="28.5" customHeight="1">
      <c r="A10" s="131"/>
      <c r="B10" s="40" t="s">
        <v>109</v>
      </c>
      <c r="C10" s="40" t="s">
        <v>111</v>
      </c>
      <c r="D10" s="40" t="s">
        <v>111</v>
      </c>
      <c r="E10" s="43" t="s">
        <v>60</v>
      </c>
      <c r="F10" s="43" t="s">
        <v>115</v>
      </c>
      <c r="G10" s="45"/>
      <c r="H10" s="40" t="s">
        <v>109</v>
      </c>
      <c r="I10" s="40" t="s">
        <v>111</v>
      </c>
      <c r="J10" s="40" t="s">
        <v>111</v>
      </c>
      <c r="K10" s="43" t="s">
        <v>60</v>
      </c>
      <c r="L10" s="43" t="s">
        <v>115</v>
      </c>
    </row>
    <row r="11" spans="1:13" s="14" customFormat="1" ht="23.1" customHeight="1">
      <c r="A11" s="15" t="s">
        <v>16</v>
      </c>
      <c r="B11" s="17">
        <v>0</v>
      </c>
      <c r="C11" s="16">
        <v>-1464624779</v>
      </c>
      <c r="D11" s="16">
        <v>0</v>
      </c>
      <c r="E11" s="16">
        <v>-1464624779</v>
      </c>
      <c r="F11" s="17">
        <v>23.59</v>
      </c>
      <c r="G11" s="17"/>
      <c r="H11" s="17">
        <v>0</v>
      </c>
      <c r="I11" s="16">
        <v>-9024894075</v>
      </c>
      <c r="J11" s="16">
        <v>8379628</v>
      </c>
      <c r="K11" s="16">
        <v>-9016514447</v>
      </c>
      <c r="L11" s="96">
        <v>44.56</v>
      </c>
      <c r="M11" s="78"/>
    </row>
    <row r="12" spans="1:13" s="14" customFormat="1" ht="23.1" customHeight="1">
      <c r="A12" s="15" t="s">
        <v>17</v>
      </c>
      <c r="B12" s="17">
        <v>0</v>
      </c>
      <c r="C12" s="16">
        <v>-4361854939</v>
      </c>
      <c r="D12" s="16">
        <v>0</v>
      </c>
      <c r="E12" s="16">
        <v>-4361854939</v>
      </c>
      <c r="F12" s="17">
        <v>70.260000000000005</v>
      </c>
      <c r="G12" s="17"/>
      <c r="H12" s="17">
        <v>0</v>
      </c>
      <c r="I12" s="16">
        <v>-4772020525</v>
      </c>
      <c r="J12" s="16">
        <v>624557430</v>
      </c>
      <c r="K12" s="16">
        <v>-4147463095</v>
      </c>
      <c r="L12" s="96">
        <v>20.5</v>
      </c>
      <c r="M12" s="78"/>
    </row>
    <row r="13" spans="1:13" s="14" customFormat="1" ht="23.1" customHeight="1">
      <c r="A13" s="15" t="s">
        <v>126</v>
      </c>
      <c r="B13" s="17">
        <v>0</v>
      </c>
      <c r="C13" s="16">
        <v>-656112478</v>
      </c>
      <c r="D13" s="16">
        <v>0</v>
      </c>
      <c r="E13" s="16">
        <v>-656112478</v>
      </c>
      <c r="F13" s="17">
        <v>10.57</v>
      </c>
      <c r="G13" s="17"/>
      <c r="H13" s="17">
        <v>0</v>
      </c>
      <c r="I13" s="16">
        <v>-7847022541</v>
      </c>
      <c r="J13" s="16">
        <v>0</v>
      </c>
      <c r="K13" s="16">
        <v>-7847022541</v>
      </c>
      <c r="L13" s="96">
        <v>38.78</v>
      </c>
      <c r="M13" s="78"/>
    </row>
    <row r="14" spans="1:13" s="14" customFormat="1" ht="23.1" customHeight="1">
      <c r="A14" s="15" t="s">
        <v>18</v>
      </c>
      <c r="B14" s="17">
        <v>0</v>
      </c>
      <c r="C14" s="16">
        <v>-23127049</v>
      </c>
      <c r="D14" s="16">
        <v>297704998</v>
      </c>
      <c r="E14" s="16">
        <v>274577949</v>
      </c>
      <c r="F14" s="17">
        <v>-4.42</v>
      </c>
      <c r="G14" s="17"/>
      <c r="H14" s="17">
        <v>0</v>
      </c>
      <c r="I14" s="16">
        <v>19029058</v>
      </c>
      <c r="J14" s="16">
        <v>749339609</v>
      </c>
      <c r="K14" s="16">
        <v>768368667</v>
      </c>
      <c r="L14" s="17">
        <v>-3.8</v>
      </c>
      <c r="M14" s="78"/>
    </row>
    <row r="15" spans="1:13" s="14" customFormat="1" ht="23.1" customHeight="1">
      <c r="A15" s="18" t="s">
        <v>122</v>
      </c>
      <c r="B15" s="20">
        <v>0</v>
      </c>
      <c r="C15" s="19">
        <v>0</v>
      </c>
      <c r="D15" s="19">
        <v>0</v>
      </c>
      <c r="E15" s="19">
        <v>0</v>
      </c>
      <c r="F15" s="20">
        <v>0</v>
      </c>
      <c r="G15" s="17"/>
      <c r="H15" s="20">
        <v>0</v>
      </c>
      <c r="I15" s="19">
        <v>0</v>
      </c>
      <c r="J15" s="19">
        <v>10236157</v>
      </c>
      <c r="K15" s="19">
        <v>10236157</v>
      </c>
      <c r="L15" s="17">
        <v>-0.05</v>
      </c>
      <c r="M15" s="78"/>
    </row>
    <row r="16" spans="1:13" s="14" customFormat="1" ht="23.1" customHeight="1">
      <c r="A16" s="15" t="s">
        <v>19</v>
      </c>
      <c r="B16" s="75">
        <v>0</v>
      </c>
      <c r="C16" s="97">
        <v>-6505719245</v>
      </c>
      <c r="D16" s="97">
        <v>297704998</v>
      </c>
      <c r="E16" s="97">
        <v>-6208014247</v>
      </c>
      <c r="F16" s="75">
        <v>100</v>
      </c>
      <c r="G16" s="75"/>
      <c r="H16" s="75">
        <v>0</v>
      </c>
      <c r="I16" s="97">
        <v>-21624908083</v>
      </c>
      <c r="J16" s="97">
        <v>1392512824</v>
      </c>
      <c r="K16" s="97">
        <v>-20232395259</v>
      </c>
      <c r="L16" s="96">
        <v>99.99</v>
      </c>
    </row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rightToLeft="1" view="pageBreakPreview" zoomScale="106" zoomScaleNormal="120" zoomScaleSheetLayoutView="106" workbookViewId="0">
      <selection activeCell="J9" sqref="J9"/>
    </sheetView>
  </sheetViews>
  <sheetFormatPr defaultColWidth="13" defaultRowHeight="18"/>
  <cols>
    <col min="1" max="1" width="17.875" style="29" customWidth="1"/>
    <col min="2" max="2" width="16.8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83" customFormat="1" ht="19.5">
      <c r="A1" s="108" t="s">
        <v>0</v>
      </c>
      <c r="B1" s="108"/>
      <c r="C1" s="108"/>
      <c r="D1" s="108"/>
      <c r="E1" s="108"/>
      <c r="F1" s="108"/>
    </row>
    <row r="2" spans="1:7" s="83" customFormat="1" ht="19.5">
      <c r="A2" s="108" t="s">
        <v>72</v>
      </c>
      <c r="B2" s="108"/>
      <c r="C2" s="108"/>
      <c r="D2" s="108"/>
      <c r="E2" s="108"/>
      <c r="F2" s="108"/>
    </row>
    <row r="3" spans="1:7" s="83" customFormat="1" ht="19.5">
      <c r="A3" s="108" t="str">
        <f>'صفحه نخست'!N15</f>
        <v>برای ماه منتهی به 1402/09/30</v>
      </c>
      <c r="B3" s="108"/>
      <c r="C3" s="108"/>
      <c r="D3" s="108"/>
      <c r="E3" s="108"/>
      <c r="F3" s="108"/>
    </row>
    <row r="4" spans="1:7" s="83" customFormat="1" ht="19.5">
      <c r="A4" s="112" t="s">
        <v>116</v>
      </c>
      <c r="B4" s="112"/>
      <c r="C4" s="112"/>
      <c r="D4" s="112"/>
      <c r="E4" s="112"/>
      <c r="F4" s="112"/>
    </row>
    <row r="5" spans="1:7">
      <c r="A5" s="42"/>
      <c r="B5" s="42"/>
      <c r="C5" s="42"/>
      <c r="D5" s="42"/>
      <c r="E5" s="42"/>
      <c r="F5" s="42"/>
    </row>
    <row r="6" spans="1:7" ht="37.5" customHeight="1">
      <c r="A6" s="142" t="s">
        <v>117</v>
      </c>
      <c r="B6" s="142"/>
      <c r="C6" s="143" t="str">
        <f>'صفحه نخست'!N17</f>
        <v>از 1402/09/01 تا  1402/09/30</v>
      </c>
      <c r="D6" s="143"/>
      <c r="E6" s="142" t="str">
        <f>'صفحه نخست'!N19</f>
        <v>از ابتدای سال مالی تا 1402/09/30</v>
      </c>
      <c r="F6" s="142"/>
      <c r="G6" s="44"/>
    </row>
    <row r="7" spans="1:7" ht="59.25" customHeight="1">
      <c r="A7" s="41" t="s">
        <v>118</v>
      </c>
      <c r="B7" s="45" t="s">
        <v>57</v>
      </c>
      <c r="C7" s="45" t="s">
        <v>119</v>
      </c>
      <c r="D7" s="45" t="s">
        <v>120</v>
      </c>
      <c r="E7" s="45" t="s">
        <v>119</v>
      </c>
      <c r="F7" s="45" t="s">
        <v>120</v>
      </c>
      <c r="G7" s="29"/>
    </row>
    <row r="8" spans="1:7" ht="22.5" customHeight="1" thickBot="1">
      <c r="A8" s="40"/>
      <c r="B8" s="40"/>
      <c r="C8" s="46" t="s">
        <v>109</v>
      </c>
      <c r="D8" s="40"/>
      <c r="E8" s="46" t="s">
        <v>109</v>
      </c>
      <c r="F8" s="40"/>
      <c r="G8" s="29"/>
    </row>
    <row r="9" spans="1:7" ht="38.25" customHeight="1">
      <c r="A9" s="79" t="s">
        <v>63</v>
      </c>
      <c r="B9" s="79" t="s">
        <v>64</v>
      </c>
      <c r="C9" s="80">
        <v>33983</v>
      </c>
      <c r="D9" s="98">
        <v>0.41</v>
      </c>
      <c r="E9" s="80">
        <v>101532</v>
      </c>
      <c r="F9" s="98">
        <v>1.23</v>
      </c>
    </row>
    <row r="10" spans="1:7" ht="23.1" customHeight="1">
      <c r="A10" s="15" t="s">
        <v>19</v>
      </c>
      <c r="B10" s="15"/>
      <c r="C10" s="17">
        <v>33983</v>
      </c>
      <c r="D10" s="15"/>
      <c r="E10" s="17">
        <v>101532</v>
      </c>
      <c r="F10" s="15"/>
    </row>
    <row r="11" spans="1:7" ht="23.1" customHeight="1">
      <c r="A11" s="47" t="s">
        <v>20</v>
      </c>
      <c r="B11" s="48"/>
      <c r="C11" s="49"/>
      <c r="D11" s="48"/>
      <c r="E11" s="49"/>
      <c r="F11" s="48"/>
      <c r="G11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view="pageBreakPreview" zoomScaleNormal="100" zoomScaleSheetLayoutView="100" workbookViewId="0">
      <selection activeCell="B17" sqref="B17"/>
    </sheetView>
  </sheetViews>
  <sheetFormatPr defaultColWidth="9" defaultRowHeight="18"/>
  <cols>
    <col min="1" max="1" width="13" style="29" customWidth="1"/>
    <col min="2" max="3" width="27.875" style="29" customWidth="1"/>
    <col min="4" max="4" width="9" style="30" customWidth="1"/>
    <col min="5" max="16384" width="9" style="30"/>
  </cols>
  <sheetData>
    <row r="1" spans="1:3" s="83" customFormat="1" ht="19.5">
      <c r="A1" s="108" t="s">
        <v>0</v>
      </c>
      <c r="B1" s="108"/>
      <c r="C1" s="108"/>
    </row>
    <row r="2" spans="1:3" s="83" customFormat="1" ht="19.5">
      <c r="A2" s="108" t="s">
        <v>72</v>
      </c>
      <c r="B2" s="108"/>
      <c r="C2" s="108"/>
    </row>
    <row r="3" spans="1:3" s="83" customFormat="1" ht="19.5">
      <c r="A3" s="108" t="str">
        <f>'صفحه نخست'!N15</f>
        <v>برای ماه منتهی به 1402/09/30</v>
      </c>
      <c r="B3" s="108"/>
      <c r="C3" s="108"/>
    </row>
    <row r="4" spans="1:3" s="83" customFormat="1" ht="19.5">
      <c r="A4" s="112" t="s">
        <v>121</v>
      </c>
      <c r="B4" s="112"/>
      <c r="C4" s="112"/>
    </row>
    <row r="5" spans="1:3">
      <c r="A5" s="39"/>
      <c r="B5" s="40" t="str">
        <f>'صفحه نخست'!N17</f>
        <v>از 1402/09/01 تا  1402/09/30</v>
      </c>
      <c r="C5" s="40" t="str">
        <f>'صفحه نخست'!N19</f>
        <v>از ابتدای سال مالی تا 1402/09/30</v>
      </c>
    </row>
    <row r="6" spans="1:3" ht="16.5" customHeight="1">
      <c r="A6" s="144" t="s">
        <v>84</v>
      </c>
      <c r="B6" s="139" t="s">
        <v>60</v>
      </c>
      <c r="C6" s="139" t="s">
        <v>60</v>
      </c>
    </row>
    <row r="7" spans="1:3">
      <c r="A7" s="145"/>
      <c r="B7" s="132"/>
      <c r="C7" s="132"/>
    </row>
    <row r="8" spans="1:3" ht="23.1" customHeight="1">
      <c r="A8" s="10" t="s">
        <v>19</v>
      </c>
      <c r="B8" s="12">
        <v>0</v>
      </c>
      <c r="C8" s="12">
        <v>0</v>
      </c>
    </row>
    <row r="9" spans="1:3" ht="23.1" customHeight="1">
      <c r="A9" s="10" t="s">
        <v>20</v>
      </c>
      <c r="B9" s="12"/>
      <c r="C9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rightToLeft="1" view="pageBreakPreview" zoomScaleNormal="100" zoomScaleSheetLayoutView="100" workbookViewId="0">
      <selection activeCell="L25" sqref="L25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6" s="81" customFormat="1" ht="19.5">
      <c r="A1" s="108" t="s">
        <v>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6" s="81" customFormat="1" ht="19.5">
      <c r="A2" s="108" t="s">
        <v>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6" s="81" customFormat="1" ht="19.5">
      <c r="A3" s="108" t="str">
        <f>'صفحه نخست'!N15</f>
        <v>برای ماه منتهی به 1402/09/30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6" ht="19.5">
      <c r="A4" s="112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6" ht="19.5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7" spans="1:16" ht="18.75" customHeight="1">
      <c r="A7" s="3"/>
      <c r="B7" s="105" t="str">
        <f>'صفحه نخست'!N10</f>
        <v>1402/08/30</v>
      </c>
      <c r="C7" s="105"/>
      <c r="D7" s="105"/>
      <c r="E7" s="3"/>
      <c r="F7" s="113" t="s">
        <v>5</v>
      </c>
      <c r="G7" s="113"/>
      <c r="H7" s="113"/>
      <c r="I7" s="113"/>
      <c r="J7" s="1"/>
      <c r="K7" s="105" t="str">
        <f>'صفحه نخست'!O10</f>
        <v>1402/09/30</v>
      </c>
      <c r="L7" s="105"/>
      <c r="M7" s="105"/>
      <c r="N7" s="105"/>
      <c r="O7" s="105"/>
    </row>
    <row r="8" spans="1:16" s="7" customFormat="1" ht="17.25" customHeight="1">
      <c r="A8" s="109" t="s">
        <v>6</v>
      </c>
      <c r="B8" s="109" t="s">
        <v>7</v>
      </c>
      <c r="C8" s="109" t="s">
        <v>8</v>
      </c>
      <c r="D8" s="106" t="s">
        <v>9</v>
      </c>
      <c r="E8" s="5"/>
      <c r="F8" s="110" t="s">
        <v>10</v>
      </c>
      <c r="G8" s="110"/>
      <c r="H8" s="111" t="s">
        <v>11</v>
      </c>
      <c r="I8" s="111"/>
      <c r="J8" s="6"/>
      <c r="K8" s="106" t="s">
        <v>7</v>
      </c>
      <c r="L8" s="106" t="s">
        <v>12</v>
      </c>
      <c r="M8" s="106" t="s">
        <v>8</v>
      </c>
      <c r="N8" s="106" t="s">
        <v>9</v>
      </c>
      <c r="O8" s="106" t="s">
        <v>13</v>
      </c>
    </row>
    <row r="9" spans="1:16" s="7" customFormat="1" ht="20.25" customHeight="1" thickBot="1">
      <c r="A9" s="107"/>
      <c r="B9" s="107"/>
      <c r="C9" s="107"/>
      <c r="D9" s="107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07"/>
      <c r="L9" s="107"/>
      <c r="M9" s="107"/>
      <c r="N9" s="107"/>
      <c r="O9" s="107"/>
    </row>
    <row r="10" spans="1:16" ht="26.25" customHeight="1">
      <c r="A10" s="15" t="s">
        <v>16</v>
      </c>
      <c r="B10" s="16">
        <v>8142993</v>
      </c>
      <c r="C10" s="17">
        <v>57848697849</v>
      </c>
      <c r="D10" s="17">
        <v>41253597933</v>
      </c>
      <c r="E10" s="17">
        <v>0</v>
      </c>
      <c r="F10" s="16"/>
      <c r="G10" s="16"/>
      <c r="H10" s="16"/>
      <c r="I10" s="16"/>
      <c r="J10" s="16"/>
      <c r="K10" s="16">
        <v>8142993</v>
      </c>
      <c r="L10" s="93">
        <v>4890</v>
      </c>
      <c r="M10" s="16">
        <v>57848697849</v>
      </c>
      <c r="N10" s="16">
        <v>39788973154</v>
      </c>
      <c r="O10" s="77">
        <f>N10/'صفحه نخست'!$P$10</f>
        <v>0.29734880190946661</v>
      </c>
      <c r="P10" s="76"/>
    </row>
    <row r="11" spans="1:16" ht="26.25" customHeight="1">
      <c r="A11" s="15" t="s">
        <v>17</v>
      </c>
      <c r="B11" s="16">
        <v>9287601</v>
      </c>
      <c r="C11" s="17">
        <v>53580621448</v>
      </c>
      <c r="D11" s="17">
        <v>51507010453</v>
      </c>
      <c r="E11" s="17">
        <v>3186799</v>
      </c>
      <c r="F11" s="16"/>
      <c r="G11" s="16"/>
      <c r="H11" s="16"/>
      <c r="I11" s="16"/>
      <c r="J11" s="16"/>
      <c r="K11" s="16">
        <v>9287601</v>
      </c>
      <c r="L11" s="93">
        <v>5080</v>
      </c>
      <c r="M11" s="16">
        <v>53580621448</v>
      </c>
      <c r="N11" s="16">
        <v>47145155514</v>
      </c>
      <c r="O11" s="77">
        <f>N11/'صفحه نخست'!$P$10</f>
        <v>0.35232262601162639</v>
      </c>
    </row>
    <row r="12" spans="1:16" ht="26.25" customHeight="1">
      <c r="A12" s="15" t="s">
        <v>126</v>
      </c>
      <c r="B12" s="16">
        <v>7215511</v>
      </c>
      <c r="C12" s="17">
        <v>34145832674</v>
      </c>
      <c r="D12" s="17">
        <v>25444186034</v>
      </c>
      <c r="E12" s="17">
        <v>7215511</v>
      </c>
      <c r="F12" s="16"/>
      <c r="G12" s="16"/>
      <c r="H12" s="16"/>
      <c r="I12" s="16"/>
      <c r="J12" s="16"/>
      <c r="K12" s="16">
        <v>7215511</v>
      </c>
      <c r="L12" s="93">
        <v>3438</v>
      </c>
      <c r="M12" s="16">
        <v>34145832674</v>
      </c>
      <c r="N12" s="16">
        <v>24788073556</v>
      </c>
      <c r="O12" s="77">
        <f>N12/'صفحه نخست'!$P$10</f>
        <v>0.18524489046230519</v>
      </c>
    </row>
    <row r="13" spans="1:16" ht="26.25" customHeight="1">
      <c r="A13" s="15" t="s">
        <v>18</v>
      </c>
      <c r="B13" s="16">
        <v>1470587</v>
      </c>
      <c r="C13" s="17">
        <v>18392612417</v>
      </c>
      <c r="D13" s="17">
        <v>18434762644</v>
      </c>
      <c r="E13" s="17"/>
      <c r="F13" s="16">
        <v>3851156</v>
      </c>
      <c r="G13" s="16">
        <v>48915440619</v>
      </c>
      <c r="H13" s="16">
        <v>4863157</v>
      </c>
      <c r="I13" s="16">
        <v>61467451840</v>
      </c>
      <c r="J13" s="16"/>
      <c r="K13" s="16">
        <v>458586</v>
      </c>
      <c r="L13" s="93">
        <v>12780</v>
      </c>
      <c r="M13" s="16">
        <v>5840601196</v>
      </c>
      <c r="N13" s="16">
        <v>5859630197</v>
      </c>
      <c r="O13" s="77">
        <f>N13/'صفحه نخست'!$P$10</f>
        <v>4.3789871429122877E-2</v>
      </c>
    </row>
    <row r="14" spans="1:16" ht="26.25" customHeight="1">
      <c r="A14" s="15" t="s">
        <v>19</v>
      </c>
      <c r="B14" s="16">
        <v>26116692</v>
      </c>
      <c r="C14" s="17">
        <v>163967764388</v>
      </c>
      <c r="D14" s="17">
        <v>136639557064</v>
      </c>
      <c r="E14" s="17"/>
      <c r="F14" s="16">
        <v>3851156</v>
      </c>
      <c r="G14" s="17">
        <v>48915440619</v>
      </c>
      <c r="H14" s="16">
        <v>4863157</v>
      </c>
      <c r="I14" s="17">
        <v>61467451840</v>
      </c>
      <c r="J14" s="17"/>
      <c r="K14" s="16">
        <v>25104691</v>
      </c>
      <c r="L14" s="15"/>
      <c r="M14" s="17">
        <v>151415753167</v>
      </c>
      <c r="N14" s="17">
        <v>117581832421</v>
      </c>
      <c r="O14" s="17">
        <f>SUM(O10:O13)</f>
        <v>0.87870618981252102</v>
      </c>
    </row>
  </sheetData>
  <mergeCells count="19"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  <mergeCell ref="B7:D7"/>
    <mergeCell ref="K7:O7"/>
    <mergeCell ref="D8:D9"/>
    <mergeCell ref="N8:N9"/>
    <mergeCell ref="L8:L9"/>
    <mergeCell ref="O8:O9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14" t="str">
        <f>' سهام و صندوق‌های سرمایه‌گذاری'!A1:O1</f>
        <v xml:space="preserve"> صندوق اختصاصی بازارگردانی بازده معاملات</v>
      </c>
      <c r="B1" s="114"/>
      <c r="C1" s="114"/>
      <c r="D1" s="114"/>
      <c r="E1" s="114"/>
      <c r="F1" s="114"/>
      <c r="G1" s="114"/>
      <c r="H1" s="114"/>
      <c r="I1" s="114"/>
    </row>
    <row r="2" spans="1:9" ht="21">
      <c r="A2" s="114" t="str">
        <f>' سهام و صندوق‌های سرمایه‌گذاری'!A2:O2</f>
        <v xml:space="preserve">صورت وضعیت پرتفوی </v>
      </c>
      <c r="B2" s="114"/>
      <c r="C2" s="114"/>
      <c r="D2" s="114"/>
      <c r="E2" s="114"/>
      <c r="F2" s="114"/>
      <c r="G2" s="114"/>
      <c r="H2" s="114"/>
      <c r="I2" s="114"/>
    </row>
    <row r="3" spans="1:9" ht="21">
      <c r="A3" s="114" t="str">
        <f>' سهام و صندوق‌های سرمایه‌گذاری'!A3:O3</f>
        <v>برای ماه منتهی به 1402/09/30</v>
      </c>
      <c r="B3" s="114"/>
      <c r="C3" s="114"/>
      <c r="D3" s="114"/>
      <c r="E3" s="114"/>
      <c r="F3" s="114"/>
      <c r="G3" s="114"/>
      <c r="H3" s="114"/>
      <c r="I3" s="114"/>
    </row>
    <row r="4" spans="1:9" s="71" customFormat="1" ht="16.149999999999999" customHeight="1">
      <c r="A4" s="116" t="s">
        <v>21</v>
      </c>
      <c r="B4" s="116"/>
      <c r="C4" s="116"/>
      <c r="D4" s="116"/>
      <c r="E4" s="116"/>
    </row>
    <row r="5" spans="1:9">
      <c r="A5" s="72"/>
      <c r="B5" s="73"/>
      <c r="C5" s="73"/>
      <c r="D5" s="73"/>
      <c r="E5" s="73"/>
    </row>
    <row r="6" spans="1:9">
      <c r="A6" s="72"/>
      <c r="B6" s="115" t="str">
        <f>'صفحه نخست'!N10</f>
        <v>1402/08/30</v>
      </c>
      <c r="C6" s="115"/>
      <c r="D6" s="115"/>
      <c r="E6" s="115"/>
      <c r="F6" s="115" t="str">
        <f>'صفحه نخست'!O10</f>
        <v>1402/09/30</v>
      </c>
      <c r="G6" s="115"/>
      <c r="H6" s="115"/>
      <c r="I6" s="115"/>
    </row>
    <row r="7" spans="1:9">
      <c r="A7" s="74" t="s">
        <v>22</v>
      </c>
      <c r="B7" s="74" t="s">
        <v>23</v>
      </c>
      <c r="C7" s="74" t="s">
        <v>24</v>
      </c>
      <c r="D7" s="74" t="s">
        <v>25</v>
      </c>
      <c r="E7" s="74" t="s">
        <v>26</v>
      </c>
      <c r="F7" s="74" t="s">
        <v>23</v>
      </c>
      <c r="G7" s="74" t="s">
        <v>24</v>
      </c>
      <c r="H7" s="74" t="s">
        <v>25</v>
      </c>
      <c r="I7" s="74" t="s">
        <v>26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"/>
  <sheetViews>
    <sheetView rightToLeft="1" view="pageBreakPreview" topLeftCell="D1" zoomScale="106" zoomScaleNormal="100" zoomScaleSheetLayoutView="106" workbookViewId="0">
      <selection activeCell="O7" sqref="O7:O8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70" customWidth="1"/>
    <col min="21" max="16384" width="9" style="70"/>
  </cols>
  <sheetData>
    <row r="1" spans="1:19" s="82" customFormat="1" ht="2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82" customFormat="1" ht="21">
      <c r="A2" s="114" t="s">
        <v>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s="82" customFormat="1" ht="21">
      <c r="A3" s="114" t="str">
        <f>'صفحه نخست'!N15</f>
        <v>برای ماه منتهی به 1402/09/30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82" customFormat="1" ht="21">
      <c r="A4" s="117" t="s">
        <v>27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6" spans="1:19" ht="18" customHeight="1">
      <c r="A6" s="105" t="s">
        <v>28</v>
      </c>
      <c r="B6" s="105"/>
      <c r="C6" s="105"/>
      <c r="D6" s="105"/>
      <c r="E6" s="105"/>
      <c r="F6" s="105"/>
      <c r="G6" s="105"/>
      <c r="H6" s="105" t="s">
        <v>128</v>
      </c>
      <c r="I6" s="105"/>
      <c r="J6" s="105"/>
      <c r="K6" s="113" t="s">
        <v>5</v>
      </c>
      <c r="L6" s="113"/>
      <c r="M6" s="113"/>
      <c r="N6" s="113"/>
      <c r="O6" s="105" t="s">
        <v>127</v>
      </c>
      <c r="P6" s="105"/>
      <c r="Q6" s="105"/>
      <c r="R6" s="105"/>
      <c r="S6" s="105"/>
    </row>
    <row r="7" spans="1:19" ht="26.25" customHeight="1">
      <c r="A7" s="122" t="s">
        <v>29</v>
      </c>
      <c r="B7" s="120" t="s">
        <v>30</v>
      </c>
      <c r="C7" s="111" t="s">
        <v>31</v>
      </c>
      <c r="D7" s="119" t="s">
        <v>32</v>
      </c>
      <c r="E7" s="120" t="s">
        <v>33</v>
      </c>
      <c r="F7" s="118" t="s">
        <v>34</v>
      </c>
      <c r="G7" s="118" t="s">
        <v>35</v>
      </c>
      <c r="H7" s="119" t="s">
        <v>7</v>
      </c>
      <c r="I7" s="119" t="s">
        <v>8</v>
      </c>
      <c r="J7" s="119" t="s">
        <v>9</v>
      </c>
      <c r="K7" s="118" t="s">
        <v>10</v>
      </c>
      <c r="L7" s="118"/>
      <c r="M7" s="118" t="s">
        <v>11</v>
      </c>
      <c r="N7" s="118"/>
      <c r="O7" s="119" t="s">
        <v>7</v>
      </c>
      <c r="P7" s="119" t="s">
        <v>36</v>
      </c>
      <c r="Q7" s="119" t="s">
        <v>8</v>
      </c>
      <c r="R7" s="119" t="s">
        <v>9</v>
      </c>
      <c r="S7" s="119" t="s">
        <v>37</v>
      </c>
    </row>
    <row r="8" spans="1:19" s="1" customFormat="1" ht="40.5" customHeight="1">
      <c r="A8" s="105"/>
      <c r="B8" s="113"/>
      <c r="C8" s="121"/>
      <c r="D8" s="105"/>
      <c r="E8" s="113"/>
      <c r="F8" s="113"/>
      <c r="G8" s="113"/>
      <c r="H8" s="105"/>
      <c r="I8" s="105"/>
      <c r="J8" s="105"/>
      <c r="K8" s="4" t="s">
        <v>7</v>
      </c>
      <c r="L8" s="4" t="s">
        <v>14</v>
      </c>
      <c r="M8" s="4" t="s">
        <v>7</v>
      </c>
      <c r="N8" s="4" t="s">
        <v>15</v>
      </c>
      <c r="O8" s="105"/>
      <c r="P8" s="105"/>
      <c r="Q8" s="105"/>
      <c r="R8" s="105"/>
      <c r="S8" s="105"/>
    </row>
    <row r="9" spans="1:19" ht="23.1" customHeight="1">
      <c r="A9" s="10" t="s">
        <v>19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8" t="s">
        <v>20</v>
      </c>
      <c r="B10" s="27"/>
      <c r="C10" s="27"/>
      <c r="D10" s="60"/>
      <c r="E10" s="60"/>
      <c r="F10" s="27"/>
      <c r="G10" s="27"/>
      <c r="H10" s="61"/>
      <c r="I10" s="28"/>
      <c r="J10" s="28"/>
      <c r="K10" s="61"/>
      <c r="L10" s="28"/>
      <c r="M10" s="61"/>
      <c r="N10" s="28"/>
      <c r="O10" s="61"/>
      <c r="P10" s="27"/>
      <c r="Q10" s="28"/>
      <c r="R10" s="28"/>
      <c r="S10" s="28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83" customFormat="1" ht="21">
      <c r="A1" s="114" t="s">
        <v>0</v>
      </c>
      <c r="B1" s="114"/>
      <c r="C1" s="114"/>
      <c r="D1" s="114"/>
      <c r="E1" s="114"/>
      <c r="F1" s="114"/>
      <c r="G1" s="114"/>
      <c r="H1" s="123"/>
      <c r="I1" s="123"/>
      <c r="J1" s="123"/>
    </row>
    <row r="2" spans="1:10" s="83" customFormat="1" ht="21">
      <c r="A2" s="114" t="s">
        <v>2</v>
      </c>
      <c r="B2" s="114"/>
      <c r="C2" s="114"/>
      <c r="D2" s="114"/>
      <c r="E2" s="114"/>
      <c r="F2" s="114"/>
      <c r="G2" s="114"/>
      <c r="H2" s="123"/>
      <c r="I2" s="123"/>
      <c r="J2" s="123"/>
    </row>
    <row r="3" spans="1:10" s="83" customFormat="1" ht="21">
      <c r="A3" s="114" t="str">
        <f>'صفحه نخست'!N15</f>
        <v>برای ماه منتهی به 1402/09/30</v>
      </c>
      <c r="B3" s="114"/>
      <c r="C3" s="114"/>
      <c r="D3" s="114"/>
      <c r="E3" s="114"/>
      <c r="F3" s="114"/>
      <c r="G3" s="114"/>
      <c r="H3" s="123"/>
      <c r="I3" s="123"/>
      <c r="J3" s="123"/>
    </row>
    <row r="4" spans="1:10">
      <c r="A4" s="124" t="s">
        <v>38</v>
      </c>
      <c r="B4" s="124"/>
      <c r="C4" s="124"/>
      <c r="D4" s="124"/>
      <c r="E4" s="124"/>
      <c r="F4" s="124"/>
      <c r="G4" s="124"/>
      <c r="H4" s="2"/>
      <c r="I4" s="2"/>
      <c r="J4" s="2"/>
    </row>
    <row r="5" spans="1:10">
      <c r="A5" s="124" t="s">
        <v>39</v>
      </c>
      <c r="B5" s="124"/>
      <c r="C5" s="124"/>
      <c r="D5" s="124"/>
      <c r="E5" s="124"/>
      <c r="F5" s="124"/>
      <c r="G5" s="124"/>
      <c r="H5" s="2"/>
      <c r="I5" s="2"/>
      <c r="J5" s="2"/>
    </row>
    <row r="6" spans="1:10">
      <c r="A6" s="14"/>
      <c r="B6" s="125" t="str">
        <f>'صفحه نخست'!N17</f>
        <v>از 1402/09/01 تا  1402/09/30</v>
      </c>
      <c r="C6" s="125"/>
      <c r="D6" s="125"/>
      <c r="E6" s="125"/>
      <c r="F6" s="125"/>
      <c r="G6" s="125"/>
      <c r="H6" s="125"/>
      <c r="I6" s="125"/>
      <c r="J6" s="125"/>
    </row>
    <row r="7" spans="1:10" ht="14.45" customHeight="1">
      <c r="A7" s="122" t="s">
        <v>40</v>
      </c>
      <c r="B7" s="118" t="s">
        <v>7</v>
      </c>
      <c r="C7" s="109" t="s">
        <v>41</v>
      </c>
      <c r="D7" s="109" t="s">
        <v>42</v>
      </c>
      <c r="E7" s="109" t="s">
        <v>43</v>
      </c>
      <c r="F7" s="106" t="s">
        <v>44</v>
      </c>
      <c r="G7" s="109" t="s">
        <v>45</v>
      </c>
      <c r="H7" s="109"/>
      <c r="I7" s="109"/>
      <c r="J7" s="109"/>
    </row>
    <row r="8" spans="1:10" ht="27" customHeight="1">
      <c r="A8" s="105"/>
      <c r="B8" s="113"/>
      <c r="C8" s="107"/>
      <c r="D8" s="107"/>
      <c r="E8" s="107"/>
      <c r="F8" s="107"/>
      <c r="G8" s="107"/>
      <c r="H8" s="107"/>
      <c r="I8" s="107"/>
      <c r="J8" s="107"/>
    </row>
    <row r="9" spans="1:10" ht="23.1" customHeight="1">
      <c r="A9" s="10" t="s">
        <v>19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20</v>
      </c>
      <c r="B10" s="11"/>
      <c r="C10" s="66"/>
      <c r="D10" s="66"/>
      <c r="E10" s="67"/>
      <c r="F10" s="66"/>
      <c r="G10" s="127"/>
      <c r="H10" s="126"/>
      <c r="I10" s="126"/>
      <c r="J10" s="126"/>
    </row>
    <row r="11" spans="1:10">
      <c r="A11" s="14"/>
      <c r="B11" s="14"/>
      <c r="C11" s="5"/>
      <c r="D11" s="14"/>
      <c r="E11" s="69"/>
      <c r="F11" s="68"/>
      <c r="G11" s="126"/>
      <c r="H11" s="126"/>
      <c r="I11" s="126"/>
      <c r="J11" s="126"/>
    </row>
  </sheetData>
  <mergeCells count="15">
    <mergeCell ref="G11:J11"/>
    <mergeCell ref="E7:E8"/>
    <mergeCell ref="F7:F8"/>
    <mergeCell ref="G7:J8"/>
    <mergeCell ref="G10:J10"/>
    <mergeCell ref="B6:J6"/>
    <mergeCell ref="A7:A8"/>
    <mergeCell ref="B7:B8"/>
    <mergeCell ref="C7:C8"/>
    <mergeCell ref="D7:D8"/>
    <mergeCell ref="A1:J1"/>
    <mergeCell ref="A2:J2"/>
    <mergeCell ref="A3:J3"/>
    <mergeCell ref="A4:G4"/>
    <mergeCell ref="A5:G5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7"/>
  <sheetViews>
    <sheetView rightToLeft="1" view="pageBreakPreview" zoomScale="110" zoomScaleNormal="100" zoomScaleSheetLayoutView="110" workbookViewId="0">
      <selection activeCell="A4" sqref="A4:XFD4"/>
    </sheetView>
  </sheetViews>
  <sheetFormatPr defaultColWidth="9" defaultRowHeight="21"/>
  <cols>
    <col min="1" max="7" width="13" style="54" customWidth="1"/>
    <col min="8" max="8" width="13" style="54" bestFit="1" customWidth="1"/>
    <col min="9" max="16" width="13" style="54" customWidth="1"/>
    <col min="17" max="17" width="9" style="54" customWidth="1"/>
    <col min="18" max="16384" width="9" style="54"/>
  </cols>
  <sheetData>
    <row r="1" spans="1:16" ht="18.600000000000001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16.899999999999999" customHeight="1">
      <c r="A2" s="114" t="s">
        <v>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16" ht="16.899999999999999" customHeight="1">
      <c r="A3" s="114" t="str">
        <f>'صفحه نخست'!N15</f>
        <v>برای ماه منتهی به 1402/09/30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6" ht="16.899999999999999" customHeight="1">
      <c r="A4" s="117" t="s">
        <v>46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21.6" customHeight="1">
      <c r="A5" s="5"/>
      <c r="B5" s="107"/>
      <c r="C5" s="107"/>
      <c r="D5" s="8"/>
      <c r="E5" s="8"/>
      <c r="F5" s="107" t="str">
        <f>'صفحه نخست'!N10</f>
        <v>1402/08/30</v>
      </c>
      <c r="G5" s="107"/>
      <c r="H5" s="107"/>
      <c r="I5" s="113" t="s">
        <v>5</v>
      </c>
      <c r="J5" s="113"/>
      <c r="K5" s="113"/>
      <c r="L5" s="113"/>
      <c r="M5" s="107" t="str">
        <f>'صفحه نخست'!O10</f>
        <v>1402/09/30</v>
      </c>
      <c r="N5" s="107"/>
      <c r="O5" s="107"/>
      <c r="P5" s="107"/>
    </row>
    <row r="6" spans="1:16" ht="16.899999999999999" customHeight="1">
      <c r="A6" s="109" t="s">
        <v>47</v>
      </c>
      <c r="B6" s="110" t="s">
        <v>33</v>
      </c>
      <c r="C6" s="111" t="s">
        <v>48</v>
      </c>
      <c r="D6" s="111" t="s">
        <v>49</v>
      </c>
      <c r="E6" s="111" t="s">
        <v>31</v>
      </c>
      <c r="F6" s="122" t="s">
        <v>7</v>
      </c>
      <c r="G6" s="109" t="s">
        <v>8</v>
      </c>
      <c r="H6" s="5" t="s">
        <v>50</v>
      </c>
      <c r="I6" s="118" t="s">
        <v>10</v>
      </c>
      <c r="J6" s="118"/>
      <c r="K6" s="118" t="s">
        <v>11</v>
      </c>
      <c r="L6" s="118"/>
      <c r="M6" s="119" t="s">
        <v>7</v>
      </c>
      <c r="N6" s="106" t="s">
        <v>8</v>
      </c>
      <c r="O6" s="5" t="s">
        <v>50</v>
      </c>
      <c r="P6" s="5" t="s">
        <v>51</v>
      </c>
    </row>
    <row r="7" spans="1:16" ht="16.899999999999999" customHeight="1">
      <c r="A7" s="107"/>
      <c r="B7" s="121"/>
      <c r="C7" s="121"/>
      <c r="D7" s="121"/>
      <c r="E7" s="121"/>
      <c r="F7" s="105"/>
      <c r="G7" s="107"/>
      <c r="H7" s="8" t="s">
        <v>52</v>
      </c>
      <c r="I7" s="4" t="s">
        <v>7</v>
      </c>
      <c r="J7" s="4" t="s">
        <v>8</v>
      </c>
      <c r="K7" s="4" t="s">
        <v>7</v>
      </c>
      <c r="L7" s="4" t="s">
        <v>15</v>
      </c>
      <c r="M7" s="105"/>
      <c r="N7" s="107"/>
      <c r="O7" s="8" t="s">
        <v>52</v>
      </c>
      <c r="P7" s="8" t="s">
        <v>53</v>
      </c>
    </row>
    <row r="8" spans="1:16" ht="23.1" customHeight="1">
      <c r="A8" s="55" t="s">
        <v>19</v>
      </c>
      <c r="B8" s="56"/>
      <c r="C8" s="57">
        <v>0</v>
      </c>
      <c r="D8" s="57">
        <v>0</v>
      </c>
      <c r="E8" s="55"/>
      <c r="F8" s="58">
        <v>0</v>
      </c>
      <c r="G8" s="57">
        <v>0</v>
      </c>
      <c r="H8" s="57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7">
        <v>0</v>
      </c>
      <c r="O8" s="57">
        <v>0</v>
      </c>
      <c r="P8" s="57">
        <v>0</v>
      </c>
    </row>
    <row r="9" spans="1:16" ht="23.1" customHeight="1">
      <c r="A9" s="59" t="s">
        <v>20</v>
      </c>
      <c r="B9" s="60"/>
      <c r="C9" s="28"/>
      <c r="D9" s="28"/>
      <c r="E9" s="27"/>
      <c r="F9" s="61"/>
      <c r="G9" s="28"/>
      <c r="H9" s="62"/>
      <c r="I9" s="63"/>
      <c r="J9" s="63"/>
      <c r="K9" s="63"/>
      <c r="L9" s="63"/>
      <c r="M9" s="61"/>
      <c r="N9" s="28"/>
      <c r="O9" s="62"/>
      <c r="P9" s="62"/>
    </row>
    <row r="10" spans="1:16" ht="16.899999999999999" customHeight="1">
      <c r="A10" s="64"/>
      <c r="B10" s="3"/>
      <c r="C10" s="3"/>
      <c r="D10" s="3"/>
      <c r="E10" s="3"/>
      <c r="F10" s="3"/>
      <c r="G10" s="3"/>
      <c r="H10" s="3"/>
      <c r="I10" s="65"/>
      <c r="J10" s="65"/>
      <c r="K10" s="65"/>
      <c r="L10" s="65"/>
      <c r="M10" s="3"/>
      <c r="N10" s="3"/>
      <c r="O10" s="3"/>
      <c r="P10" s="3"/>
    </row>
    <row r="11" spans="1:16" ht="16.899999999999999" customHeight="1">
      <c r="A11" s="64"/>
      <c r="B11" s="64"/>
      <c r="C11" s="64"/>
      <c r="D11" s="64"/>
      <c r="E11" s="64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  <mergeCell ref="F6:F7"/>
    <mergeCell ref="M6:M7"/>
    <mergeCell ref="G6:G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rightToLeft="1" view="pageBreakPreview" zoomScaleNormal="100" zoomScaleSheetLayoutView="100" workbookViewId="0">
      <selection activeCell="L10" sqref="L10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81" customFormat="1" ht="2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81" customFormat="1" ht="21">
      <c r="A2" s="114" t="s">
        <v>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s="81" customFormat="1" ht="21">
      <c r="A3" s="114" t="str">
        <f>'صفحه نخست'!N15</f>
        <v>برای ماه منتهی به 1402/09/30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s="81" customFormat="1" ht="21">
      <c r="A4" s="117" t="s">
        <v>54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84"/>
    </row>
    <row r="5" spans="1:12" ht="16.5" thickBot="1">
      <c r="B5" s="87"/>
      <c r="C5" s="87"/>
      <c r="D5" s="87"/>
      <c r="E5" s="87"/>
      <c r="F5" s="87"/>
      <c r="H5" s="87"/>
      <c r="I5" s="87"/>
    </row>
    <row r="6" spans="1:12" ht="18.75" customHeight="1" thickBot="1">
      <c r="A6" s="3"/>
      <c r="B6" s="105" t="s">
        <v>55</v>
      </c>
      <c r="C6" s="105"/>
      <c r="D6" s="105"/>
      <c r="E6" s="105"/>
      <c r="F6" s="88" t="str">
        <f>'صفحه نخست'!N10</f>
        <v>1402/08/30</v>
      </c>
      <c r="G6" s="3"/>
      <c r="H6" s="113" t="s">
        <v>5</v>
      </c>
      <c r="I6" s="113"/>
      <c r="J6" s="1"/>
      <c r="K6" s="129" t="str">
        <f>'صفحه نخست'!O10</f>
        <v>1402/09/30</v>
      </c>
      <c r="L6" s="129"/>
    </row>
    <row r="7" spans="1:12" ht="31.9" customHeight="1">
      <c r="A7" s="89" t="s">
        <v>56</v>
      </c>
      <c r="B7" s="90" t="s">
        <v>57</v>
      </c>
      <c r="C7" s="90" t="s">
        <v>58</v>
      </c>
      <c r="D7" s="90" t="s">
        <v>59</v>
      </c>
      <c r="E7" s="90" t="s">
        <v>48</v>
      </c>
      <c r="F7" s="91" t="s">
        <v>60</v>
      </c>
      <c r="G7" s="3"/>
      <c r="H7" s="90" t="s">
        <v>61</v>
      </c>
      <c r="I7" s="90" t="s">
        <v>62</v>
      </c>
      <c r="J7" s="1"/>
      <c r="K7" s="89" t="s">
        <v>60</v>
      </c>
      <c r="L7" s="89" t="s">
        <v>51</v>
      </c>
    </row>
    <row r="8" spans="1:12" ht="25.5" customHeight="1">
      <c r="A8" s="15" t="s">
        <v>67</v>
      </c>
      <c r="B8" s="94" t="s">
        <v>68</v>
      </c>
      <c r="C8" s="94" t="s">
        <v>65</v>
      </c>
      <c r="D8" s="94" t="s">
        <v>66</v>
      </c>
      <c r="E8" s="94" t="s">
        <v>66</v>
      </c>
      <c r="F8" s="95">
        <v>180080</v>
      </c>
      <c r="G8" s="16">
        <v>0</v>
      </c>
      <c r="H8" s="16"/>
      <c r="I8" s="16"/>
      <c r="J8" s="16"/>
      <c r="K8" s="16">
        <v>180080</v>
      </c>
      <c r="L8" s="17">
        <v>0</v>
      </c>
    </row>
    <row r="9" spans="1:12" ht="25.5" customHeight="1">
      <c r="A9" s="15" t="s">
        <v>69</v>
      </c>
      <c r="B9" s="94" t="s">
        <v>70</v>
      </c>
      <c r="C9" s="94" t="s">
        <v>65</v>
      </c>
      <c r="D9" s="94" t="s">
        <v>66</v>
      </c>
      <c r="E9" s="94" t="s">
        <v>66</v>
      </c>
      <c r="F9" s="95">
        <v>180080</v>
      </c>
      <c r="G9" s="16">
        <v>0</v>
      </c>
      <c r="H9" s="16"/>
      <c r="I9" s="16"/>
      <c r="J9" s="16"/>
      <c r="K9" s="16">
        <v>180080</v>
      </c>
      <c r="L9" s="17">
        <v>0</v>
      </c>
    </row>
    <row r="10" spans="1:12" ht="25.5" customHeight="1">
      <c r="A10" s="18" t="s">
        <v>63</v>
      </c>
      <c r="B10" s="94" t="s">
        <v>64</v>
      </c>
      <c r="C10" s="94" t="s">
        <v>65</v>
      </c>
      <c r="D10" s="94" t="s">
        <v>66</v>
      </c>
      <c r="E10" s="94" t="s">
        <v>66</v>
      </c>
      <c r="F10" s="95">
        <v>8269285</v>
      </c>
      <c r="G10" s="16">
        <v>34682</v>
      </c>
      <c r="H10" s="19">
        <v>33983</v>
      </c>
      <c r="I10" s="19"/>
      <c r="J10" s="16"/>
      <c r="K10" s="19">
        <v>8303268</v>
      </c>
      <c r="L10" s="20">
        <v>0.01</v>
      </c>
    </row>
    <row r="11" spans="1:12" ht="25.5" customHeight="1">
      <c r="A11" s="1" t="s">
        <v>19</v>
      </c>
      <c r="B11" s="94"/>
      <c r="C11" s="94"/>
      <c r="D11" s="94"/>
      <c r="E11" s="94"/>
      <c r="F11" s="95">
        <v>8629445</v>
      </c>
      <c r="G11" s="16"/>
      <c r="H11" s="16">
        <f>SUM(H8:H10)</f>
        <v>33983</v>
      </c>
      <c r="I11" s="16">
        <f>SUM(I8:I10)</f>
        <v>0</v>
      </c>
      <c r="J11" s="16"/>
      <c r="K11" s="16">
        <v>8663428</v>
      </c>
      <c r="L11" s="17">
        <f>SUM(L8:L10)</f>
        <v>0.01</v>
      </c>
    </row>
    <row r="12" spans="1:12" ht="23.1" customHeight="1">
      <c r="A12" s="27" t="s">
        <v>20</v>
      </c>
      <c r="B12" s="27"/>
      <c r="C12" s="27"/>
      <c r="D12" s="27"/>
      <c r="E12" s="27"/>
      <c r="F12" s="28"/>
      <c r="G12" s="28"/>
      <c r="H12" s="128"/>
      <c r="I12" s="128"/>
      <c r="J12" s="28"/>
      <c r="K12" s="28"/>
      <c r="L12" s="12"/>
    </row>
    <row r="16" spans="1:12">
      <c r="C16" s="14" t="s">
        <v>71</v>
      </c>
    </row>
  </sheetData>
  <mergeCells count="8">
    <mergeCell ref="A3:L3"/>
    <mergeCell ref="A2:L2"/>
    <mergeCell ref="A1:L1"/>
    <mergeCell ref="H12:I12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"/>
  <sheetViews>
    <sheetView rightToLeft="1" view="pageBreakPreview" zoomScale="110" zoomScaleNormal="106" zoomScaleSheetLayoutView="110" workbookViewId="0">
      <selection activeCell="D15" sqref="D15"/>
    </sheetView>
  </sheetViews>
  <sheetFormatPr defaultColWidth="13" defaultRowHeight="18"/>
  <cols>
    <col min="1" max="1" width="42.12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83" customFormat="1" ht="21">
      <c r="A1" s="114" t="s">
        <v>0</v>
      </c>
      <c r="B1" s="114"/>
      <c r="C1" s="114"/>
      <c r="D1" s="114"/>
      <c r="E1" s="114"/>
    </row>
    <row r="2" spans="1:19" s="83" customFormat="1" ht="21">
      <c r="A2" s="114" t="s">
        <v>72</v>
      </c>
      <c r="B2" s="114"/>
      <c r="C2" s="114"/>
      <c r="D2" s="114"/>
      <c r="E2" s="114"/>
    </row>
    <row r="3" spans="1:19" s="83" customFormat="1" ht="21">
      <c r="A3" s="114" t="str">
        <f>'صفحه نخست'!N15</f>
        <v>برای ماه منتهی به 1402/09/30</v>
      </c>
      <c r="B3" s="114"/>
      <c r="C3" s="114"/>
      <c r="D3" s="114"/>
      <c r="E3" s="114"/>
    </row>
    <row r="4" spans="1:19" s="83" customFormat="1" ht="21">
      <c r="A4" s="117" t="s">
        <v>73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 ht="21.75" customHeight="1">
      <c r="A5" s="31" t="s">
        <v>74</v>
      </c>
      <c r="B5" s="31" t="s">
        <v>75</v>
      </c>
      <c r="C5" s="31" t="s">
        <v>60</v>
      </c>
      <c r="D5" s="31" t="s">
        <v>76</v>
      </c>
      <c r="E5" s="31" t="s">
        <v>77</v>
      </c>
    </row>
    <row r="6" spans="1:19" s="2" customFormat="1" ht="23.1" customHeight="1">
      <c r="A6" s="15" t="s">
        <v>78</v>
      </c>
      <c r="B6" s="1" t="s">
        <v>79</v>
      </c>
      <c r="C6" s="17">
        <v>-20232395259</v>
      </c>
      <c r="D6" s="96">
        <v>100</v>
      </c>
      <c r="E6" s="96">
        <v>-15.12</v>
      </c>
    </row>
    <row r="7" spans="1:19" s="2" customFormat="1" ht="23.1" customHeight="1">
      <c r="A7" s="15" t="s">
        <v>80</v>
      </c>
      <c r="B7" s="1" t="s">
        <v>81</v>
      </c>
      <c r="C7" s="17">
        <v>0</v>
      </c>
      <c r="D7" s="96">
        <v>0</v>
      </c>
      <c r="E7" s="17">
        <v>0</v>
      </c>
    </row>
    <row r="8" spans="1:19" s="2" customFormat="1" ht="23.1" customHeight="1">
      <c r="A8" s="15" t="s">
        <v>82</v>
      </c>
      <c r="B8" s="1" t="s">
        <v>83</v>
      </c>
      <c r="C8" s="17">
        <v>101532</v>
      </c>
      <c r="D8" s="96">
        <v>0</v>
      </c>
      <c r="E8" s="96">
        <v>0</v>
      </c>
    </row>
    <row r="9" spans="1:19" s="2" customFormat="1" ht="23.1" customHeight="1">
      <c r="A9" s="18" t="s">
        <v>84</v>
      </c>
      <c r="B9" s="21" t="s">
        <v>85</v>
      </c>
      <c r="C9" s="20">
        <v>0</v>
      </c>
      <c r="D9" s="20">
        <v>0</v>
      </c>
      <c r="E9" s="20">
        <v>0</v>
      </c>
    </row>
    <row r="10" spans="1:19" s="2" customFormat="1" ht="23.1" customHeight="1">
      <c r="A10" s="15" t="s">
        <v>19</v>
      </c>
      <c r="B10" s="15"/>
      <c r="C10" s="17">
        <v>-20232293727</v>
      </c>
      <c r="D10" s="96">
        <v>100</v>
      </c>
      <c r="E10" s="96">
        <v>-15.12</v>
      </c>
    </row>
    <row r="11" spans="1:19" ht="23.1" customHeight="1">
      <c r="A11" s="32" t="s">
        <v>20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rightToLeft="1" view="pageBreakPreview" zoomScale="110" zoomScaleNormal="106" zoomScaleSheetLayoutView="110" workbookViewId="0">
      <selection activeCell="A4" sqref="A4:XFD4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84" customFormat="1" ht="2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3" s="84" customFormat="1" ht="21">
      <c r="A2" s="114" t="s">
        <v>72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3" s="84" customFormat="1" ht="21">
      <c r="A3" s="114" t="str">
        <f>'صفحه نخست'!N15</f>
        <v>برای ماه منتهی به 1402/09/30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3" s="84" customFormat="1" ht="21">
      <c r="A4" s="117" t="s">
        <v>86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6.5" customHeight="1">
      <c r="B5" s="113" t="s">
        <v>87</v>
      </c>
      <c r="C5" s="113"/>
      <c r="D5" s="113"/>
      <c r="E5" s="130" t="str">
        <f>'صفحه نخست'!N17</f>
        <v>از 1402/09/01 تا  1402/09/30</v>
      </c>
      <c r="F5" s="130"/>
      <c r="G5" s="130"/>
      <c r="H5" s="130" t="str">
        <f>'صفحه نخست'!N19</f>
        <v>از ابتدای سال مالی تا 1402/09/30</v>
      </c>
      <c r="I5" s="130"/>
      <c r="J5" s="130"/>
      <c r="K5" s="52"/>
      <c r="L5" s="52"/>
      <c r="M5" s="52"/>
    </row>
    <row r="6" spans="1:13" s="1" customFormat="1" ht="47.25" customHeight="1">
      <c r="A6" s="4" t="s">
        <v>22</v>
      </c>
      <c r="B6" s="4" t="s">
        <v>88</v>
      </c>
      <c r="C6" s="4" t="s">
        <v>89</v>
      </c>
      <c r="D6" s="4" t="s">
        <v>90</v>
      </c>
      <c r="E6" s="4" t="s">
        <v>91</v>
      </c>
      <c r="F6" s="4" t="s">
        <v>92</v>
      </c>
      <c r="G6" s="4" t="s">
        <v>93</v>
      </c>
      <c r="H6" s="4" t="s">
        <v>91</v>
      </c>
      <c r="I6" s="4" t="s">
        <v>92</v>
      </c>
      <c r="J6" s="4" t="s">
        <v>93</v>
      </c>
    </row>
    <row r="7" spans="1:13">
      <c r="A7" s="14" t="s">
        <v>20</v>
      </c>
      <c r="B7" s="53"/>
      <c r="C7" s="53"/>
      <c r="D7" s="53"/>
      <c r="E7" s="53"/>
      <c r="F7" s="53"/>
      <c r="G7" s="53"/>
      <c r="H7" s="53"/>
      <c r="I7" s="53"/>
      <c r="J7" s="53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USER</cp:lastModifiedBy>
  <cp:lastPrinted>2023-07-25T12:59:39Z</cp:lastPrinted>
  <dcterms:created xsi:type="dcterms:W3CDTF">2017-11-22T14:26:20Z</dcterms:created>
  <dcterms:modified xsi:type="dcterms:W3CDTF">2023-12-31T12:03:17Z</dcterms:modified>
</cp:coreProperties>
</file>