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دی\"/>
    </mc:Choice>
  </mc:AlternateContent>
  <xr:revisionPtr revIDLastSave="0" documentId="13_ncr:1_{AF2EF8B4-4E43-483A-B344-AA6C80F380FC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سرمایه‌گذاری'!$A$1:$O$18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'!$A$1:$L$19</definedName>
    <definedName name="_xlnm.Print_Area" localSheetId="8">'درآمد سود سهام'!$A$1:$J$8</definedName>
    <definedName name="_xlnm.Print_Area" localSheetId="11">'درآمد ناشی از تغییر قیمت اوراق '!$A$1:$I$17</definedName>
    <definedName name="_xlnm.Print_Area" localSheetId="10">'درآمد ناشی ازفروش'!$A$1:$J$16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0">'صفحه نخست'!$A$1:$J$41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0" l="1"/>
  <c r="A3" i="1"/>
  <c r="O11" i="1"/>
  <c r="O12" i="1"/>
  <c r="O13" i="1"/>
  <c r="H5" i="12" l="1"/>
  <c r="A3" i="3"/>
  <c r="K7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  <c r="O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<sst xmlns="http://schemas.openxmlformats.org/spreadsheetml/2006/main" count="323" uniqueCount="146">
  <si>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</si>
  <si>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</si>
  <si>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</si>
  <si>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</si>
  <si>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</si>
  <si>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</si>
  <si>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</si>
  <si>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</si>
  <si>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</si>
  <si>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</si>
  <si>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</si>
  <si>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</si>
  <si>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</si>
  <si>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</si>
  <si>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</si>
  <si>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</si>
  <si>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</si>
  <si>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</si>
  <si>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</si>
  <si>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</si>
  <si>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</si>
  <si>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</si>
  <si>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</si>
  <si>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</si>
  <si>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</si>
  <si>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</si>
  <si>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</si>
  <si>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</si>
  <si>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</si>
  <si>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</si>
  <si>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</si>
  <si>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</si>
  <si>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</si>
  <si>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</si>
  <si>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</si>
  <si>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</si>
  <si>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</si>
  <si>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</si>
  <si>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</si>
  <si>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</si>
  <si>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</si>
  <si>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</si>
  <si>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</si>
  <si>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</si>
  <si>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</si>
  <si>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</si>
  <si>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</si>
  <si>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</si>
  <si>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</si>
  <si>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</si>
  <si>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</si>
  <si>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</si>
  <si>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</si>
  <si>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</si>
  <si>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</si>
  <si>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</si>
  <si>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</si>
  <si>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</si>
  <si>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</si>
  <si>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</si>
  <si>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</si>
  <si>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</si>
  <si>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</si>
  <si>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</si>
  <si>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</si>
  <si>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</si>
  <si>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</si>
  <si>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</si>
  <si>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</si>
  <si>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</si>
  <si>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</si>
  <si>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</si>
  <si>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</si>
  <si>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</si>
  <si>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</si>
  <si>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</si>
  <si>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</si>
  <si>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</si>
  <si>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</si>
  <si>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</si>
  <si>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</si>
  <si>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</si>
  <si>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</si>
  <si>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</si>
  <si>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</si>
  <si>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</si>
  <si>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</si>
  <si>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</si>
  <si>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</si>
  <si>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</si>
  <si>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</si>
  <si>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</si>
  <si>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</si>
  <si>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</si>
  <si>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</si>
  <si>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</si>
  <si>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</si>
  <si>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</si>
  <si>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</si>
  <si>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</si>
  <si>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</si>
  <si>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</si>
  <si>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</si>
  <si>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</si>
  <si>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</si>
  <si>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</si>
  <si>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</si>
  <si>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</si>
  <si>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</si>
  <si>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</si>
  <si>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</si>
  <si>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</si>
  <si>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</si>
  <si>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</si>
  <si>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</si>
  <si>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</si>
  <si>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</si>
  <si>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</si>
  <si>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</si>
  <si>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</si>
  <si>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</si>
  <si>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</si>
  <si>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</si>
  <si>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</si>
  <si>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</si>
  <si>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</si>
  <si>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</si>
  <si>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1402/08/30</t>
  </si>
  <si>
    <t>1402/08/01</t>
  </si>
  <si>
    <t>1402/09/30</t>
  </si>
  <si>
    <t>از ابتدای سال مالی تا 1402/09/30</t>
  </si>
  <si>
    <t>1402/10/30</t>
  </si>
  <si>
    <t>برای ماه منتهی به 1402/10/30</t>
  </si>
  <si>
    <t>از 1402/10/01 تا  1402/10/30</t>
  </si>
  <si>
    <t>5,470</t>
  </si>
  <si>
    <t>5,583</t>
  </si>
  <si>
    <t>3,617</t>
  </si>
  <si>
    <t>13,007</t>
  </si>
  <si>
    <t>10,363</t>
  </si>
  <si>
    <t>56,505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</si>
  <si>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</si>
  <si>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</si>
  <si>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</si>
  <si>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</si>
  <si>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0.40</t>
  </si>
  <si>
    <t>1.66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</si>
</sst>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212270</xdr:colOff>
      <xdr:row>0</xdr:row>
      <xdr:rowOff>13607</xdr:rowOff>
    </xdr:from>
    <xdr:to>
      <xdr:col>9</xdr:col>
      <xdr:colOff>176892</xdr:colOff>
      <xdr:row>40</xdr:row>
      <xdr:rowOff>149679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FA4EE4-440E-498C-A2D5-162F48AB8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7269537" y="13607"/>
          <a:ext cx="6087836" cy="87357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tabSelected="1" view="pageBreakPreview" zoomScale="70" zoomScaleNormal="100" zoomScaleSheetLayoutView="70" workbookViewId="0">
      <selection activeCell="Y20" sqref="Y20"/>
    </sheetView>
  </sheetViews>
  <sheetFormatPr defaultColWidth="9" defaultRowHeight="18"/>
  <cols>
    <col min="1" max="1" width="9" style="30" customWidth="1"/>
    <col min="2" max="11" width="9" style="30"/>
    <col min="12" max="12" width="0" style="2" hidden="1" customWidth="1"/>
    <col min="13" max="13" width="9" style="2" hidden="1" customWidth="1"/>
    <col min="14" max="16" width="12.875" style="24" hidden="1" customWidth="1"/>
    <col min="17" max="24" width="9" style="2"/>
    <col min="25" max="16384" width="9" style="30"/>
  </cols>
  <sheetData>
    <row r="3" spans="1:17" ht="27.75">
      <c r="D3" s="104"/>
      <c r="E3" s="105"/>
      <c r="F3" s="10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129</v>
      </c>
      <c r="O10" s="25" t="s">
        <v>131</v>
      </c>
      <c r="P10" s="26">
        <v>152808135924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22"/>
      <c r="K15" s="22"/>
      <c r="L15" s="23"/>
      <c r="M15" s="23"/>
      <c r="N15" s="25" t="s">
        <v>132</v>
      </c>
      <c r="O15" s="25"/>
      <c r="P15" s="25"/>
      <c r="Q15" s="23"/>
    </row>
    <row r="16" spans="1:17" ht="15" customHeight="1">
      <c r="A16" s="102"/>
      <c r="B16" s="102"/>
      <c r="C16" s="102"/>
      <c r="D16" s="102"/>
      <c r="E16" s="102"/>
      <c r="F16" s="102"/>
      <c r="G16" s="102"/>
      <c r="H16" s="102"/>
      <c r="I16" s="102"/>
    </row>
    <row r="17" spans="1:14" ht="15" customHeight="1">
      <c r="A17" s="103"/>
      <c r="B17" s="103"/>
      <c r="C17" s="103"/>
      <c r="D17" s="103"/>
      <c r="E17" s="103"/>
      <c r="F17" s="103"/>
      <c r="G17" s="103"/>
      <c r="H17" s="103"/>
      <c r="I17" s="103"/>
      <c r="N17" s="24" t="s">
        <v>133</v>
      </c>
    </row>
    <row r="18" spans="1:14" ht="15" customHeight="1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14" ht="15" customHeight="1">
      <c r="A19" s="103"/>
      <c r="B19" s="103"/>
      <c r="C19" s="103"/>
      <c r="D19" s="103"/>
      <c r="E19" s="103"/>
      <c r="F19" s="103"/>
      <c r="G19" s="103"/>
      <c r="H19" s="103"/>
      <c r="I19" s="103"/>
      <c r="N19" s="24" t="s">
        <v>130</v>
      </c>
    </row>
    <row r="20" spans="1:14" ht="15" customHeight="1">
      <c r="A20" s="103"/>
      <c r="B20" s="103"/>
      <c r="C20" s="103"/>
      <c r="D20" s="103"/>
      <c r="E20" s="103"/>
      <c r="F20" s="103"/>
      <c r="G20" s="103"/>
      <c r="H20" s="103"/>
      <c r="I20" s="103"/>
    </row>
    <row r="21" spans="1:14" ht="15" customHeight="1">
      <c r="A21" s="103"/>
      <c r="B21" s="103"/>
      <c r="C21" s="103"/>
      <c r="D21" s="103"/>
      <c r="E21" s="103"/>
      <c r="F21" s="103"/>
      <c r="G21" s="103"/>
      <c r="H21" s="103"/>
      <c r="I21" s="103"/>
    </row>
    <row r="22" spans="1:14" ht="15" customHeight="1">
      <c r="A22" s="103"/>
      <c r="B22" s="103"/>
      <c r="C22" s="103"/>
      <c r="D22" s="103"/>
      <c r="E22" s="103"/>
      <c r="F22" s="103"/>
      <c r="G22" s="103"/>
      <c r="H22" s="103"/>
      <c r="I22" s="103"/>
    </row>
    <row r="23" spans="1:14" ht="15" customHeight="1">
      <c r="A23" s="103"/>
      <c r="B23" s="103"/>
      <c r="C23" s="103"/>
      <c r="D23" s="103"/>
      <c r="E23" s="103"/>
      <c r="F23" s="103"/>
      <c r="G23" s="103"/>
      <c r="H23" s="103"/>
      <c r="I23" s="103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0"/>
      <c r="G37" s="101"/>
      <c r="H37" s="101"/>
    </row>
    <row r="38" spans="6:8">
      <c r="F38" s="101"/>
      <c r="G38" s="101"/>
      <c r="H38" s="101"/>
    </row>
    <row r="39" spans="6:8">
      <c r="F39" s="101"/>
      <c r="G39" s="101"/>
      <c r="H39" s="10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A7" sqref="A7:J8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83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83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83" customFormat="1" ht="19.5">
      <c r="A3" s="108" t="str">
        <f>'صفحه نخست'!N15</f>
        <v>برای ماه منتهی به 1402/10/30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83" customFormat="1" ht="21">
      <c r="A4" s="118" t="s">
        <v>94</v>
      </c>
      <c r="B4" s="118"/>
      <c r="C4" s="118"/>
      <c r="D4" s="118"/>
      <c r="E4" s="118"/>
      <c r="F4" s="85"/>
      <c r="G4" s="85"/>
      <c r="H4" s="85"/>
      <c r="I4" s="85"/>
      <c r="J4" s="85"/>
    </row>
    <row r="5" spans="1:10" ht="16.5" customHeight="1" thickBot="1">
      <c r="A5" s="37"/>
      <c r="B5" s="132"/>
      <c r="C5" s="132"/>
      <c r="D5" s="132"/>
      <c r="E5" s="133" t="str">
        <f>'صفحه نخست'!N17</f>
        <v>از 1402/10/01 تا  1402/10/30</v>
      </c>
      <c r="F5" s="133"/>
      <c r="G5" s="133"/>
      <c r="H5" s="133" t="str">
        <f>'صفحه نخست'!N19</f>
        <v>از ابتدای سال مالی تا 1402/09/30</v>
      </c>
      <c r="I5" s="133"/>
      <c r="J5" s="133"/>
    </row>
    <row r="6" spans="1:10" ht="38.25" customHeight="1" thickBot="1">
      <c r="A6" s="31" t="s">
        <v>74</v>
      </c>
      <c r="B6" s="92" t="s">
        <v>95</v>
      </c>
      <c r="C6" s="92" t="s">
        <v>33</v>
      </c>
      <c r="D6" s="92" t="s">
        <v>48</v>
      </c>
      <c r="E6" s="92" t="s">
        <v>96</v>
      </c>
      <c r="F6" s="92" t="s">
        <v>92</v>
      </c>
      <c r="G6" s="92" t="s">
        <v>97</v>
      </c>
      <c r="H6" s="92" t="s">
        <v>96</v>
      </c>
      <c r="I6" s="92" t="s">
        <v>92</v>
      </c>
      <c r="J6" s="92" t="s">
        <v>97</v>
      </c>
    </row>
    <row r="7" spans="1:10" s="2" customFormat="1" ht="23.1" customHeight="1">
      <c r="A7" s="18" t="s">
        <v>63</v>
      </c>
      <c r="B7" s="21" t="s">
        <v>129</v>
      </c>
      <c r="C7" s="21" t="s">
        <v>66</v>
      </c>
      <c r="D7" s="21" t="s">
        <v>66</v>
      </c>
      <c r="E7" s="19">
        <v>33983</v>
      </c>
      <c r="F7" s="19">
        <v>0</v>
      </c>
      <c r="G7" s="19">
        <v>33983</v>
      </c>
      <c r="H7" s="19">
        <v>101532</v>
      </c>
      <c r="I7" s="20">
        <v>0</v>
      </c>
      <c r="J7" s="19">
        <v>101532</v>
      </c>
    </row>
    <row r="8" spans="1:10" s="2" customFormat="1" ht="23.1" customHeight="1">
      <c r="A8" s="15" t="s">
        <v>19</v>
      </c>
      <c r="B8" s="1"/>
      <c r="C8" s="1"/>
      <c r="D8" s="1"/>
      <c r="E8" s="16">
        <v>33983</v>
      </c>
      <c r="F8" s="16">
        <v>0</v>
      </c>
      <c r="G8" s="16">
        <v>33983</v>
      </c>
      <c r="H8" s="16">
        <v>101532</v>
      </c>
      <c r="I8" s="17">
        <v>0</v>
      </c>
      <c r="J8" s="16">
        <v>101532</v>
      </c>
    </row>
    <row r="9" spans="1:10" ht="23.1" customHeight="1">
      <c r="A9" s="10" t="s">
        <v>20</v>
      </c>
      <c r="B9" s="10"/>
      <c r="C9" s="10"/>
      <c r="D9" s="10"/>
      <c r="E9" s="12"/>
      <c r="F9" s="12"/>
      <c r="G9" s="12"/>
      <c r="H9" s="12"/>
      <c r="I9" s="12"/>
      <c r="J9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6"/>
  <sheetViews>
    <sheetView rightToLeft="1" view="pageBreakPreview" zoomScale="110" zoomScaleNormal="100" zoomScaleSheetLayoutView="110" workbookViewId="0">
      <selection activeCell="N12" sqref="N12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83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83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83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83" customFormat="1" ht="21">
      <c r="A4" s="118" t="s">
        <v>98</v>
      </c>
      <c r="B4" s="118"/>
      <c r="C4" s="118"/>
      <c r="D4" s="118"/>
      <c r="E4" s="118"/>
      <c r="F4" s="86"/>
      <c r="G4" s="118"/>
      <c r="H4" s="118"/>
      <c r="I4" s="118"/>
      <c r="J4" s="118"/>
    </row>
    <row r="5" spans="1:10" ht="16.5" customHeight="1" thickBot="1">
      <c r="B5" s="133" t="str">
        <f>'صفحه نخست'!N17</f>
        <v>از 1402/10/01 تا  1402/10/30</v>
      </c>
      <c r="C5" s="133"/>
      <c r="D5" s="133"/>
      <c r="E5" s="133"/>
      <c r="F5" s="53"/>
      <c r="G5" s="133" t="str">
        <f>'صفحه نخست'!N19</f>
        <v>از ابتدای سال مالی تا 1402/09/30</v>
      </c>
      <c r="H5" s="133"/>
      <c r="I5" s="133"/>
      <c r="J5" s="133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1" t="s">
        <v>101</v>
      </c>
    </row>
    <row r="7" spans="1:10" s="2" customFormat="1" ht="31.5" customHeight="1">
      <c r="A7" s="15" t="s">
        <v>17</v>
      </c>
      <c r="B7" s="16">
        <v>664892</v>
      </c>
      <c r="C7" s="16">
        <v>3886799250</v>
      </c>
      <c r="D7" s="16">
        <v>-3717086966</v>
      </c>
      <c r="E7" s="16">
        <v>169712284</v>
      </c>
      <c r="F7" s="16">
        <v>1904892</v>
      </c>
      <c r="G7" s="16">
        <v>11361414249</v>
      </c>
      <c r="H7" s="16">
        <v>-10567144535</v>
      </c>
      <c r="I7" s="16">
        <v>794269714</v>
      </c>
      <c r="J7" s="16">
        <v>8379628</v>
      </c>
    </row>
    <row r="8" spans="1:10" s="2" customFormat="1" ht="31.5" customHeight="1">
      <c r="A8" s="15" t="s">
        <v>16</v>
      </c>
      <c r="B8" s="16">
        <v>1812476</v>
      </c>
      <c r="C8" s="16">
        <v>9947875650</v>
      </c>
      <c r="D8" s="16">
        <v>-10849238064</v>
      </c>
      <c r="E8" s="16">
        <v>-901362414</v>
      </c>
      <c r="F8" s="16">
        <v>1872376</v>
      </c>
      <c r="G8" s="16">
        <v>10315382134</v>
      </c>
      <c r="H8" s="16">
        <v>-11208364920</v>
      </c>
      <c r="I8" s="16">
        <v>-892982786</v>
      </c>
      <c r="J8" s="16">
        <v>624557430</v>
      </c>
    </row>
    <row r="9" spans="1:10" s="2" customFormat="1" ht="31.5" customHeight="1">
      <c r="A9" s="15" t="s">
        <v>140</v>
      </c>
      <c r="B9" s="16">
        <v>5438086</v>
      </c>
      <c r="C9" s="16">
        <v>56352771952</v>
      </c>
      <c r="D9" s="16">
        <v>-56351560186</v>
      </c>
      <c r="E9" s="16">
        <v>1211766</v>
      </c>
      <c r="F9" s="16">
        <v>5438086</v>
      </c>
      <c r="G9" s="16">
        <v>56352771952</v>
      </c>
      <c r="H9" s="16">
        <v>-56351560186</v>
      </c>
      <c r="I9" s="16">
        <v>1211766</v>
      </c>
      <c r="J9" s="16">
        <v>10236157</v>
      </c>
    </row>
    <row r="10" spans="1:10" s="2" customFormat="1" ht="31.5" customHeight="1">
      <c r="A10" s="15" t="s">
        <v>18</v>
      </c>
      <c r="B10" s="16">
        <v>2741975</v>
      </c>
      <c r="C10" s="16">
        <v>35415285012</v>
      </c>
      <c r="D10" s="16">
        <v>-35126960083</v>
      </c>
      <c r="E10" s="16">
        <v>288324929</v>
      </c>
      <c r="F10" s="16">
        <v>15171099</v>
      </c>
      <c r="G10" s="16">
        <v>190119788188</v>
      </c>
      <c r="H10" s="16">
        <v>-189082123650</v>
      </c>
      <c r="I10" s="16">
        <v>1037664538</v>
      </c>
      <c r="J10" s="16"/>
    </row>
    <row r="11" spans="1:10" s="2" customFormat="1" ht="31.5" customHeight="1">
      <c r="A11" s="15" t="s">
        <v>122</v>
      </c>
      <c r="B11" s="16">
        <v>0</v>
      </c>
      <c r="C11" s="16">
        <v>0</v>
      </c>
      <c r="D11" s="16">
        <v>0</v>
      </c>
      <c r="E11" s="16">
        <v>0</v>
      </c>
      <c r="F11" s="16">
        <v>400000</v>
      </c>
      <c r="G11" s="16">
        <v>5015379440</v>
      </c>
      <c r="H11" s="16">
        <v>-5005143283</v>
      </c>
      <c r="I11" s="16">
        <v>10236157</v>
      </c>
      <c r="J11" s="16"/>
    </row>
    <row r="12" spans="1:10" s="2" customFormat="1" ht="31.5" customHeight="1">
      <c r="A12" s="18" t="s">
        <v>142</v>
      </c>
      <c r="B12" s="19">
        <v>79600</v>
      </c>
      <c r="C12" s="19">
        <v>5106417178</v>
      </c>
      <c r="D12" s="19">
        <v>-5099495176</v>
      </c>
      <c r="E12" s="19">
        <v>6922002</v>
      </c>
      <c r="F12" s="16">
        <v>79600</v>
      </c>
      <c r="G12" s="19">
        <v>5106417178</v>
      </c>
      <c r="H12" s="19">
        <v>-5099495176</v>
      </c>
      <c r="I12" s="19">
        <v>6922002</v>
      </c>
      <c r="J12" s="19">
        <v>749339609</v>
      </c>
    </row>
    <row r="13" spans="1:10" s="2" customFormat="1" ht="31.5" customHeight="1">
      <c r="A13" s="15" t="s">
        <v>19</v>
      </c>
      <c r="B13" s="16">
        <v>10737029</v>
      </c>
      <c r="C13" s="16">
        <v>110709149042</v>
      </c>
      <c r="D13" s="16">
        <v>-111144340475</v>
      </c>
      <c r="E13" s="16">
        <v>-435191433</v>
      </c>
      <c r="F13" s="17">
        <v>24866053</v>
      </c>
      <c r="G13" s="16">
        <v>278271153141</v>
      </c>
      <c r="H13" s="16">
        <v>-277313831750</v>
      </c>
      <c r="I13" s="16">
        <v>957321391</v>
      </c>
      <c r="J13" s="16">
        <v>1392512824</v>
      </c>
    </row>
    <row r="14" spans="1:10" ht="23.1" customHeight="1">
      <c r="A14" s="10"/>
      <c r="B14" s="12"/>
      <c r="C14" s="12"/>
      <c r="D14" s="12"/>
      <c r="E14" s="12"/>
      <c r="F14" s="12"/>
      <c r="G14" s="11"/>
      <c r="H14" s="12"/>
      <c r="I14" s="12"/>
      <c r="J14" s="12"/>
    </row>
    <row r="16" spans="1:10">
      <c r="A16" s="134" t="s">
        <v>102</v>
      </c>
      <c r="B16" s="135"/>
      <c r="C16" s="135"/>
      <c r="D16" s="135"/>
      <c r="E16" s="135"/>
      <c r="F16" s="135"/>
      <c r="G16" s="135"/>
      <c r="H16" s="135"/>
      <c r="I16" s="135"/>
      <c r="J16" s="136"/>
    </row>
  </sheetData>
  <mergeCells count="8">
    <mergeCell ref="A1:J1"/>
    <mergeCell ref="A2:J2"/>
    <mergeCell ref="A3:J3"/>
    <mergeCell ref="A16:J16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rightToLeft="1" view="pageBreakPreview" zoomScale="110" zoomScaleNormal="100" zoomScaleSheetLayoutView="110" workbookViewId="0">
      <selection activeCell="E20" sqref="E20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83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s="83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</row>
    <row r="3" spans="1:9" s="83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</row>
    <row r="4" spans="1:9" s="83" customFormat="1" ht="21">
      <c r="A4" s="118" t="s">
        <v>103</v>
      </c>
      <c r="B4" s="118"/>
      <c r="C4" s="118"/>
      <c r="D4" s="118"/>
      <c r="E4" s="85"/>
      <c r="F4" s="85"/>
      <c r="G4" s="85"/>
      <c r="H4" s="85"/>
      <c r="I4" s="85"/>
    </row>
    <row r="5" spans="1:9" ht="16.5" customHeight="1" thickBot="1">
      <c r="B5" s="132" t="str">
        <f>'صفحه نخست'!N17</f>
        <v>از 1402/10/01 تا  1402/10/30</v>
      </c>
      <c r="C5" s="132"/>
      <c r="D5" s="132"/>
      <c r="E5" s="132"/>
      <c r="F5" s="132" t="str">
        <f>'صفحه نخست'!N19</f>
        <v>از ابتدای سال مالی تا 1402/09/30</v>
      </c>
      <c r="G5" s="132"/>
      <c r="H5" s="132"/>
      <c r="I5" s="132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7124688</v>
      </c>
      <c r="C7" s="16">
        <v>38942424609</v>
      </c>
      <c r="D7" s="16">
        <v>-33395298201</v>
      </c>
      <c r="E7" s="16">
        <v>5547126408</v>
      </c>
      <c r="F7" s="16">
        <v>7124688</v>
      </c>
      <c r="G7" s="16">
        <v>38942424609</v>
      </c>
      <c r="H7" s="16">
        <v>-42420192276</v>
      </c>
      <c r="I7" s="16">
        <v>-3477767667</v>
      </c>
    </row>
    <row r="8" spans="1:9" ht="28.5" customHeight="1">
      <c r="A8" s="15" t="s">
        <v>17</v>
      </c>
      <c r="B8" s="16">
        <v>9047249</v>
      </c>
      <c r="C8" s="16">
        <v>50472402970</v>
      </c>
      <c r="D8" s="16">
        <v>-45853057385</v>
      </c>
      <c r="E8" s="16">
        <v>4619345585</v>
      </c>
      <c r="F8" s="16">
        <v>9047249</v>
      </c>
      <c r="G8" s="16">
        <v>50472402970</v>
      </c>
      <c r="H8" s="16">
        <v>-50625077910</v>
      </c>
      <c r="I8" s="16">
        <v>-152674940</v>
      </c>
    </row>
    <row r="9" spans="1:9" ht="28.5" customHeight="1">
      <c r="A9" s="15" t="s">
        <v>18</v>
      </c>
      <c r="B9" s="16">
        <v>5000</v>
      </c>
      <c r="C9" s="16">
        <v>65022809</v>
      </c>
      <c r="D9" s="16">
        <v>-83191133</v>
      </c>
      <c r="E9" s="16">
        <v>-18168324</v>
      </c>
      <c r="F9" s="16">
        <v>5000</v>
      </c>
      <c r="G9" s="16">
        <v>65022809</v>
      </c>
      <c r="H9" s="16">
        <v>-64162075</v>
      </c>
      <c r="I9" s="16">
        <v>860734</v>
      </c>
    </row>
    <row r="10" spans="1:9" ht="28.5" customHeight="1">
      <c r="A10" s="15" t="s">
        <v>140</v>
      </c>
      <c r="B10" s="16">
        <v>4491559</v>
      </c>
      <c r="C10" s="16">
        <v>46544280443</v>
      </c>
      <c r="D10" s="16">
        <v>-46543279624</v>
      </c>
      <c r="E10" s="16">
        <v>1000819</v>
      </c>
      <c r="F10" s="16">
        <v>4491559</v>
      </c>
      <c r="G10" s="16">
        <v>46544280443</v>
      </c>
      <c r="H10" s="16">
        <v>-46543279624</v>
      </c>
      <c r="I10" s="16">
        <v>1000819</v>
      </c>
    </row>
    <row r="11" spans="1:9" ht="28.5" customHeight="1">
      <c r="A11" s="15" t="s">
        <v>141</v>
      </c>
      <c r="B11" s="16">
        <v>25000</v>
      </c>
      <c r="C11" s="16">
        <v>1412360137</v>
      </c>
      <c r="D11" s="16">
        <v>-1386809980</v>
      </c>
      <c r="E11" s="16">
        <v>25550157</v>
      </c>
      <c r="F11" s="16">
        <v>25000</v>
      </c>
      <c r="G11" s="16">
        <v>1412360137</v>
      </c>
      <c r="H11" s="16">
        <v>-1386809980</v>
      </c>
      <c r="I11" s="16">
        <v>25550157</v>
      </c>
    </row>
    <row r="12" spans="1:9" ht="28.5" customHeight="1">
      <c r="A12" s="18" t="s">
        <v>126</v>
      </c>
      <c r="B12" s="19">
        <v>7215511</v>
      </c>
      <c r="C12" s="19">
        <v>26078668427</v>
      </c>
      <c r="D12" s="19">
        <v>-24788073556</v>
      </c>
      <c r="E12" s="19">
        <v>1290594871</v>
      </c>
      <c r="F12" s="19">
        <v>7215511</v>
      </c>
      <c r="G12" s="19">
        <v>26078668427</v>
      </c>
      <c r="H12" s="19">
        <v>-32635096097</v>
      </c>
      <c r="I12" s="19">
        <v>-6556427670</v>
      </c>
    </row>
    <row r="13" spans="1:9" ht="28.5" customHeight="1">
      <c r="A13" s="15" t="s">
        <v>19</v>
      </c>
      <c r="B13" s="16">
        <v>27909007</v>
      </c>
      <c r="C13" s="16">
        <v>163515159395</v>
      </c>
      <c r="D13" s="16">
        <v>-152049709879</v>
      </c>
      <c r="E13" s="16">
        <v>11465449516</v>
      </c>
      <c r="F13" s="16">
        <v>27909007</v>
      </c>
      <c r="G13" s="16">
        <v>163515159395</v>
      </c>
      <c r="H13" s="16">
        <v>-173674617962</v>
      </c>
      <c r="I13" s="16">
        <v>-10159458567</v>
      </c>
    </row>
    <row r="14" spans="1:9" ht="23.1" customHeight="1">
      <c r="A14" s="13" t="s">
        <v>20</v>
      </c>
      <c r="B14" s="50"/>
      <c r="C14" s="49"/>
      <c r="D14" s="49"/>
      <c r="E14" s="49"/>
      <c r="F14" s="50"/>
      <c r="G14" s="49"/>
      <c r="H14" s="49"/>
      <c r="I14" s="49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37" t="s">
        <v>102</v>
      </c>
      <c r="B17" s="137"/>
      <c r="C17" s="137"/>
      <c r="D17" s="137"/>
      <c r="E17" s="137"/>
      <c r="F17" s="137"/>
      <c r="G17" s="137"/>
      <c r="H17" s="137"/>
      <c r="I17" s="137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83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83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</row>
    <row r="3" spans="1:9" s="83" customFormat="1" ht="19.5">
      <c r="A3" s="108" t="str">
        <f>'صفحه نخست'!N15</f>
        <v>برای ماه منتهی به 1402/10/30</v>
      </c>
      <c r="B3" s="108"/>
      <c r="C3" s="108"/>
      <c r="D3" s="108"/>
      <c r="E3" s="108"/>
      <c r="F3" s="108"/>
      <c r="G3" s="108"/>
      <c r="H3" s="108"/>
      <c r="I3" s="108"/>
    </row>
    <row r="4" spans="1:9" s="83" customFormat="1" ht="19.5">
      <c r="A4" s="112" t="s">
        <v>105</v>
      </c>
      <c r="B4" s="112"/>
      <c r="C4" s="112"/>
      <c r="D4" s="112"/>
      <c r="E4" s="112"/>
      <c r="F4" s="112"/>
      <c r="G4" s="112"/>
      <c r="H4" s="112"/>
      <c r="I4" s="112"/>
    </row>
    <row r="6" spans="1:9" ht="19.5" customHeight="1">
      <c r="A6" s="39"/>
      <c r="B6" s="133" t="str">
        <f>'صفحه نخست'!N17</f>
        <v>از 1402/10/01 تا  1402/10/30</v>
      </c>
      <c r="C6" s="133"/>
      <c r="D6" s="133"/>
      <c r="E6" s="133"/>
      <c r="F6" s="133" t="str">
        <f>'صفحه نخست'!N19</f>
        <v>از ابتدای سال مالی تا 1402/09/30</v>
      </c>
      <c r="G6" s="133"/>
      <c r="H6" s="133"/>
      <c r="I6" s="133"/>
    </row>
    <row r="7" spans="1:9" ht="20.25" customHeight="1">
      <c r="A7" s="142"/>
      <c r="B7" s="138" t="s">
        <v>106</v>
      </c>
      <c r="C7" s="138" t="s">
        <v>107</v>
      </c>
      <c r="D7" s="140" t="s">
        <v>108</v>
      </c>
      <c r="E7" s="140" t="s">
        <v>19</v>
      </c>
      <c r="F7" s="140" t="s">
        <v>106</v>
      </c>
      <c r="G7" s="140" t="s">
        <v>107</v>
      </c>
      <c r="H7" s="140" t="s">
        <v>108</v>
      </c>
      <c r="I7" s="140" t="s">
        <v>19</v>
      </c>
    </row>
    <row r="8" spans="1:9" ht="20.25" customHeight="1">
      <c r="A8" s="101"/>
      <c r="B8" s="139"/>
      <c r="C8" s="139"/>
      <c r="D8" s="141"/>
      <c r="E8" s="141"/>
      <c r="F8" s="141"/>
      <c r="G8" s="141"/>
      <c r="H8" s="141"/>
      <c r="I8" s="141"/>
    </row>
    <row r="9" spans="1:9">
      <c r="A9" s="101"/>
      <c r="B9" s="40" t="s">
        <v>109</v>
      </c>
      <c r="C9" s="40" t="s">
        <v>110</v>
      </c>
      <c r="D9" s="40" t="s">
        <v>111</v>
      </c>
      <c r="E9" s="133"/>
      <c r="F9" s="40" t="s">
        <v>111</v>
      </c>
      <c r="G9" s="40" t="s">
        <v>111</v>
      </c>
      <c r="H9" s="40" t="s">
        <v>111</v>
      </c>
      <c r="I9" s="133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7" t="s">
        <v>20</v>
      </c>
      <c r="B11" s="49"/>
      <c r="C11" s="49"/>
      <c r="D11" s="49"/>
      <c r="E11" s="49"/>
      <c r="F11" s="49"/>
      <c r="G11" s="49"/>
      <c r="H11" s="49"/>
      <c r="I11" s="4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9"/>
  <sheetViews>
    <sheetView rightToLeft="1" view="pageBreakPreview" zoomScale="106" zoomScaleNormal="110" zoomScaleSheetLayoutView="106" workbookViewId="0">
      <selection activeCell="E21" sqref="E21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85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s="85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85" customFormat="1" ht="19.5">
      <c r="A3" s="108" t="str">
        <f>'صفحه نخست'!N15</f>
        <v>برای ماه منتهی به 1402/10/30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5" spans="1:13" s="85" customFormat="1" ht="19.5">
      <c r="A5" s="112" t="s">
        <v>112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7" spans="1:13" ht="19.5" customHeight="1">
      <c r="A7" s="42"/>
      <c r="B7" s="133" t="str">
        <f>'صفحه نخست'!N17</f>
        <v>از 1402/10/01 تا  1402/10/30</v>
      </c>
      <c r="C7" s="133"/>
      <c r="D7" s="133"/>
      <c r="E7" s="133"/>
      <c r="F7" s="133"/>
      <c r="G7" s="45"/>
      <c r="H7" s="133" t="str">
        <f>'صفحه نخست'!N19</f>
        <v>از ابتدای سال مالی تا 1402/09/30</v>
      </c>
      <c r="I7" s="133"/>
      <c r="J7" s="133"/>
      <c r="K7" s="133"/>
      <c r="L7" s="133"/>
    </row>
    <row r="8" spans="1:13" ht="19.5" customHeight="1">
      <c r="A8" s="101" t="s">
        <v>113</v>
      </c>
      <c r="B8" s="140" t="s">
        <v>114</v>
      </c>
      <c r="C8" s="140" t="s">
        <v>107</v>
      </c>
      <c r="D8" s="140" t="s">
        <v>108</v>
      </c>
      <c r="E8" s="140" t="s">
        <v>19</v>
      </c>
      <c r="F8" s="140"/>
      <c r="G8" s="45"/>
      <c r="H8" s="140" t="s">
        <v>114</v>
      </c>
      <c r="I8" s="140" t="s">
        <v>107</v>
      </c>
      <c r="J8" s="140" t="s">
        <v>108</v>
      </c>
      <c r="K8" s="140" t="s">
        <v>19</v>
      </c>
      <c r="L8" s="140"/>
    </row>
    <row r="9" spans="1:13" ht="18.75" customHeight="1">
      <c r="A9" s="101"/>
      <c r="B9" s="141"/>
      <c r="C9" s="141"/>
      <c r="D9" s="141"/>
      <c r="E9" s="133"/>
      <c r="F9" s="133"/>
      <c r="G9" s="45"/>
      <c r="H9" s="141"/>
      <c r="I9" s="141"/>
      <c r="J9" s="141"/>
      <c r="K9" s="133"/>
      <c r="L9" s="133"/>
    </row>
    <row r="10" spans="1:13" s="37" customFormat="1" ht="28.5" customHeight="1">
      <c r="A10" s="132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6">
        <v>5547126408</v>
      </c>
      <c r="D11" s="16">
        <v>-901362414</v>
      </c>
      <c r="E11" s="16">
        <v>4645763994</v>
      </c>
      <c r="F11" s="17">
        <v>40.68</v>
      </c>
      <c r="G11" s="17">
        <v>0</v>
      </c>
      <c r="H11" s="17">
        <v>0</v>
      </c>
      <c r="I11" s="16">
        <v>-3477767667</v>
      </c>
      <c r="J11" s="16">
        <v>-892982786</v>
      </c>
      <c r="K11" s="16">
        <v>-4370750453</v>
      </c>
      <c r="L11" s="96">
        <v>49.6</v>
      </c>
      <c r="M11" s="78"/>
    </row>
    <row r="12" spans="1:13" s="14" customFormat="1" ht="23.1" customHeight="1">
      <c r="A12" s="15" t="s">
        <v>17</v>
      </c>
      <c r="B12" s="17">
        <v>390624802</v>
      </c>
      <c r="C12" s="16">
        <v>4619345585</v>
      </c>
      <c r="D12" s="16">
        <v>169712284</v>
      </c>
      <c r="E12" s="16">
        <v>5179682671</v>
      </c>
      <c r="F12" s="17">
        <v>45.35</v>
      </c>
      <c r="G12" s="17">
        <v>390624802</v>
      </c>
      <c r="H12" s="17">
        <v>390624802</v>
      </c>
      <c r="I12" s="16">
        <v>-152674940</v>
      </c>
      <c r="J12" s="16">
        <v>794269714</v>
      </c>
      <c r="K12" s="16">
        <v>1032219576</v>
      </c>
      <c r="L12" s="96">
        <v>-11.71</v>
      </c>
      <c r="M12" s="78"/>
    </row>
    <row r="13" spans="1:13" s="14" customFormat="1" ht="23.1" customHeight="1">
      <c r="A13" s="15" t="s">
        <v>126</v>
      </c>
      <c r="B13" s="17">
        <v>0</v>
      </c>
      <c r="C13" s="16">
        <v>1290594871</v>
      </c>
      <c r="D13" s="16">
        <v>0</v>
      </c>
      <c r="E13" s="16">
        <v>1290594871</v>
      </c>
      <c r="F13" s="17">
        <v>11.3</v>
      </c>
      <c r="G13" s="17">
        <v>0</v>
      </c>
      <c r="H13" s="17">
        <v>0</v>
      </c>
      <c r="I13" s="16">
        <v>-6556427670</v>
      </c>
      <c r="J13" s="16">
        <v>0</v>
      </c>
      <c r="K13" s="16">
        <v>-6556427670</v>
      </c>
      <c r="L13" s="96">
        <v>74.41</v>
      </c>
      <c r="M13" s="78"/>
    </row>
    <row r="14" spans="1:13" s="14" customFormat="1" ht="23.1" customHeight="1">
      <c r="A14" s="15" t="s">
        <v>18</v>
      </c>
      <c r="B14" s="17">
        <v>0</v>
      </c>
      <c r="C14" s="16">
        <v>-18168324</v>
      </c>
      <c r="D14" s="16">
        <v>288324929</v>
      </c>
      <c r="E14" s="16">
        <v>270156605</v>
      </c>
      <c r="F14" s="17">
        <v>2.37</v>
      </c>
      <c r="G14" s="17">
        <v>0</v>
      </c>
      <c r="H14" s="17">
        <v>0</v>
      </c>
      <c r="I14" s="16">
        <v>860734</v>
      </c>
      <c r="J14" s="16">
        <v>1037664538</v>
      </c>
      <c r="K14" s="16">
        <v>1038525272</v>
      </c>
      <c r="L14" s="96">
        <v>-11.79</v>
      </c>
      <c r="M14" s="78"/>
    </row>
    <row r="15" spans="1:13" s="14" customFormat="1" ht="23.1" customHeight="1">
      <c r="A15" s="15" t="s">
        <v>140</v>
      </c>
      <c r="B15" s="17">
        <v>0</v>
      </c>
      <c r="C15" s="16">
        <v>1000819</v>
      </c>
      <c r="D15" s="16">
        <v>1211766</v>
      </c>
      <c r="E15" s="16">
        <v>2212585</v>
      </c>
      <c r="F15" s="17">
        <v>0.02</v>
      </c>
      <c r="G15" s="17">
        <v>0</v>
      </c>
      <c r="H15" s="17">
        <v>0</v>
      </c>
      <c r="I15" s="16">
        <v>1000819</v>
      </c>
      <c r="J15" s="16">
        <v>1211766</v>
      </c>
      <c r="K15" s="16">
        <v>2212585</v>
      </c>
      <c r="L15" s="96">
        <v>-0.03</v>
      </c>
      <c r="M15" s="78"/>
    </row>
    <row r="16" spans="1:13" s="14" customFormat="1" ht="23.1" customHeight="1">
      <c r="A16" s="15" t="s">
        <v>141</v>
      </c>
      <c r="B16" s="17">
        <v>0</v>
      </c>
      <c r="C16" s="16">
        <v>25550157</v>
      </c>
      <c r="D16" s="16">
        <v>0</v>
      </c>
      <c r="E16" s="16">
        <v>25550157</v>
      </c>
      <c r="F16" s="17">
        <v>0.22</v>
      </c>
      <c r="G16" s="17">
        <v>0</v>
      </c>
      <c r="H16" s="17">
        <v>0</v>
      </c>
      <c r="I16" s="16">
        <v>25550157</v>
      </c>
      <c r="J16" s="16">
        <v>0</v>
      </c>
      <c r="K16" s="16">
        <v>25550157</v>
      </c>
      <c r="L16" s="96">
        <v>-0.28999999999999998</v>
      </c>
      <c r="M16" s="78"/>
    </row>
    <row r="17" spans="1:13" s="14" customFormat="1" ht="23.1" customHeight="1">
      <c r="A17" s="15" t="s">
        <v>142</v>
      </c>
      <c r="B17" s="17">
        <v>0</v>
      </c>
      <c r="C17" s="16">
        <v>0</v>
      </c>
      <c r="D17" s="16">
        <v>6922002</v>
      </c>
      <c r="E17" s="16">
        <v>6922002</v>
      </c>
      <c r="F17" s="17">
        <v>0.06</v>
      </c>
      <c r="G17" s="17">
        <v>0</v>
      </c>
      <c r="H17" s="17">
        <v>0</v>
      </c>
      <c r="I17" s="16">
        <v>0</v>
      </c>
      <c r="J17" s="16">
        <v>6922002</v>
      </c>
      <c r="K17" s="16">
        <v>6922002</v>
      </c>
      <c r="L17" s="17">
        <v>-0.08</v>
      </c>
      <c r="M17" s="78"/>
    </row>
    <row r="18" spans="1:13" s="14" customFormat="1" ht="23.1" customHeight="1">
      <c r="A18" s="18" t="s">
        <v>122</v>
      </c>
      <c r="B18" s="20">
        <v>0</v>
      </c>
      <c r="C18" s="19">
        <v>0</v>
      </c>
      <c r="D18" s="19">
        <v>0</v>
      </c>
      <c r="E18" s="19">
        <v>0</v>
      </c>
      <c r="F18" s="20">
        <v>0</v>
      </c>
      <c r="G18" s="17">
        <v>0</v>
      </c>
      <c r="H18" s="20">
        <v>0</v>
      </c>
      <c r="I18" s="19">
        <v>0</v>
      </c>
      <c r="J18" s="19">
        <v>10236157</v>
      </c>
      <c r="K18" s="19">
        <v>10236157</v>
      </c>
      <c r="L18" s="17">
        <v>-0.12</v>
      </c>
      <c r="M18" s="78"/>
    </row>
    <row r="19" spans="1:13" s="14" customFormat="1" ht="23.1" customHeight="1">
      <c r="A19" s="15" t="s">
        <v>19</v>
      </c>
      <c r="B19" s="75">
        <v>390624802</v>
      </c>
      <c r="C19" s="97">
        <v>11465449516</v>
      </c>
      <c r="D19" s="97">
        <v>-435191433</v>
      </c>
      <c r="E19" s="97">
        <v>11420882885</v>
      </c>
      <c r="F19" s="75">
        <v>100</v>
      </c>
      <c r="G19" s="75">
        <v>390624802</v>
      </c>
      <c r="H19" s="75">
        <v>390624802</v>
      </c>
      <c r="I19" s="97">
        <v>-10159458567</v>
      </c>
      <c r="J19" s="97">
        <v>957321391</v>
      </c>
      <c r="K19" s="97">
        <v>-8811512374</v>
      </c>
      <c r="L19" s="96">
        <v>99.99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J10" sqref="J10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83" customFormat="1" ht="19.5">
      <c r="A1" s="108" t="s">
        <v>0</v>
      </c>
      <c r="B1" s="108"/>
      <c r="C1" s="108"/>
      <c r="D1" s="108"/>
      <c r="E1" s="108"/>
      <c r="F1" s="108"/>
    </row>
    <row r="2" spans="1:7" s="83" customFormat="1" ht="19.5">
      <c r="A2" s="108" t="s">
        <v>72</v>
      </c>
      <c r="B2" s="108"/>
      <c r="C2" s="108"/>
      <c r="D2" s="108"/>
      <c r="E2" s="108"/>
      <c r="F2" s="108"/>
    </row>
    <row r="3" spans="1:7" s="83" customFormat="1" ht="19.5">
      <c r="A3" s="108" t="str">
        <f>'صفحه نخست'!N15</f>
        <v>برای ماه منتهی به 1402/10/30</v>
      </c>
      <c r="B3" s="108"/>
      <c r="C3" s="108"/>
      <c r="D3" s="108"/>
      <c r="E3" s="108"/>
      <c r="F3" s="108"/>
    </row>
    <row r="4" spans="1:7" s="83" customFormat="1" ht="19.5">
      <c r="A4" s="112" t="s">
        <v>116</v>
      </c>
      <c r="B4" s="112"/>
      <c r="C4" s="112"/>
      <c r="D4" s="112"/>
      <c r="E4" s="112"/>
      <c r="F4" s="112"/>
    </row>
    <row r="5" spans="1:7">
      <c r="A5" s="42"/>
      <c r="B5" s="42"/>
      <c r="C5" s="42"/>
      <c r="D5" s="42"/>
      <c r="E5" s="42"/>
      <c r="F5" s="42"/>
    </row>
    <row r="6" spans="1:7" ht="37.5" customHeight="1">
      <c r="A6" s="143" t="s">
        <v>117</v>
      </c>
      <c r="B6" s="143"/>
      <c r="C6" s="144" t="str">
        <f>'صفحه نخست'!N17</f>
        <v>از 1402/10/01 تا  1402/10/30</v>
      </c>
      <c r="D6" s="144"/>
      <c r="E6" s="143" t="str">
        <f>'صفحه نخست'!N19</f>
        <v>از ابتدای سال مالی تا 1402/09/30</v>
      </c>
      <c r="F6" s="143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 thickBot="1">
      <c r="A8" s="40"/>
      <c r="B8" s="40"/>
      <c r="C8" s="46" t="s">
        <v>109</v>
      </c>
      <c r="D8" s="40"/>
      <c r="E8" s="46" t="s">
        <v>109</v>
      </c>
      <c r="F8" s="40"/>
      <c r="G8" s="29"/>
    </row>
    <row r="9" spans="1:7" ht="38.25" customHeight="1">
      <c r="A9" s="79" t="s">
        <v>63</v>
      </c>
      <c r="B9" s="79" t="s">
        <v>64</v>
      </c>
      <c r="C9" s="80">
        <v>31805</v>
      </c>
      <c r="D9" s="98" t="s">
        <v>144</v>
      </c>
      <c r="E9" s="80">
        <v>133337</v>
      </c>
      <c r="F9" s="98" t="s">
        <v>145</v>
      </c>
    </row>
    <row r="10" spans="1:7" ht="23.1" customHeight="1">
      <c r="A10" s="15" t="s">
        <v>19</v>
      </c>
      <c r="B10" s="15"/>
      <c r="C10" s="17">
        <v>31805</v>
      </c>
      <c r="D10" s="15"/>
      <c r="E10" s="17">
        <v>133337</v>
      </c>
      <c r="F10" s="15"/>
    </row>
    <row r="11" spans="1:7" ht="23.1" customHeight="1">
      <c r="A11" s="47" t="s">
        <v>20</v>
      </c>
      <c r="B11" s="48"/>
      <c r="C11" s="49"/>
      <c r="D11" s="48"/>
      <c r="E11" s="49"/>
      <c r="F11" s="48"/>
      <c r="G11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B17" sqref="B17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83" customFormat="1" ht="19.5">
      <c r="A1" s="108" t="s">
        <v>0</v>
      </c>
      <c r="B1" s="108"/>
      <c r="C1" s="108"/>
    </row>
    <row r="2" spans="1:3" s="83" customFormat="1" ht="19.5">
      <c r="A2" s="108" t="s">
        <v>72</v>
      </c>
      <c r="B2" s="108"/>
      <c r="C2" s="108"/>
    </row>
    <row r="3" spans="1:3" s="83" customFormat="1" ht="19.5">
      <c r="A3" s="108" t="str">
        <f>'صفحه نخست'!N15</f>
        <v>برای ماه منتهی به 1402/10/30</v>
      </c>
      <c r="B3" s="108"/>
      <c r="C3" s="108"/>
    </row>
    <row r="4" spans="1:3" s="83" customFormat="1" ht="19.5">
      <c r="A4" s="112" t="s">
        <v>121</v>
      </c>
      <c r="B4" s="112"/>
      <c r="C4" s="112"/>
    </row>
    <row r="5" spans="1:3">
      <c r="A5" s="39"/>
      <c r="B5" s="40" t="str">
        <f>'صفحه نخست'!N17</f>
        <v>از 1402/10/01 تا  1402/10/30</v>
      </c>
      <c r="C5" s="40" t="str">
        <f>'صفحه نخست'!N19</f>
        <v>از ابتدای سال مالی تا 1402/09/30</v>
      </c>
    </row>
    <row r="6" spans="1:3" ht="16.5" customHeight="1">
      <c r="A6" s="145" t="s">
        <v>84</v>
      </c>
      <c r="B6" s="140" t="s">
        <v>60</v>
      </c>
      <c r="C6" s="140" t="s">
        <v>60</v>
      </c>
    </row>
    <row r="7" spans="1:3">
      <c r="A7" s="146"/>
      <c r="B7" s="133"/>
      <c r="C7" s="133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rightToLeft="1" view="pageBreakPreview" zoomScaleNormal="100" zoomScaleSheetLayoutView="100" workbookViewId="0">
      <selection activeCell="P16" sqref="P16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6" s="81" customFormat="1" ht="19.5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6" s="81" customFormat="1" ht="19.5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s="81" customFormat="1" ht="19.5">
      <c r="A3" s="108" t="str">
        <f>'صفحه نخست'!N15</f>
        <v>برای ماه منتهی به 1402/10/30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6" ht="19.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6" ht="19.5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7" spans="1:16" ht="18.75" customHeight="1">
      <c r="A7" s="3"/>
      <c r="B7" s="114" t="str">
        <f>'صفحه نخست'!N10</f>
        <v>1402/09/30</v>
      </c>
      <c r="C7" s="114"/>
      <c r="D7" s="114"/>
      <c r="E7" s="3"/>
      <c r="F7" s="113" t="s">
        <v>5</v>
      </c>
      <c r="G7" s="113"/>
      <c r="H7" s="113"/>
      <c r="I7" s="113"/>
      <c r="J7" s="1"/>
      <c r="K7" s="114" t="str">
        <f>'صفحه نخست'!O10</f>
        <v>1402/10/30</v>
      </c>
      <c r="L7" s="114"/>
      <c r="M7" s="114"/>
      <c r="N7" s="114"/>
      <c r="O7" s="114"/>
    </row>
    <row r="8" spans="1:16" s="7" customFormat="1" ht="17.25" customHeight="1">
      <c r="A8" s="109" t="s">
        <v>6</v>
      </c>
      <c r="B8" s="109" t="s">
        <v>7</v>
      </c>
      <c r="C8" s="109" t="s">
        <v>8</v>
      </c>
      <c r="D8" s="106" t="s">
        <v>9</v>
      </c>
      <c r="E8" s="5"/>
      <c r="F8" s="110" t="s">
        <v>10</v>
      </c>
      <c r="G8" s="110"/>
      <c r="H8" s="111" t="s">
        <v>11</v>
      </c>
      <c r="I8" s="111"/>
      <c r="J8" s="6"/>
      <c r="K8" s="106" t="s">
        <v>7</v>
      </c>
      <c r="L8" s="106" t="s">
        <v>12</v>
      </c>
      <c r="M8" s="106" t="s">
        <v>8</v>
      </c>
      <c r="N8" s="106" t="s">
        <v>9</v>
      </c>
      <c r="O8" s="106" t="s">
        <v>13</v>
      </c>
    </row>
    <row r="9" spans="1:16" s="7" customFormat="1" ht="20.25" customHeight="1" thickBot="1">
      <c r="A9" s="107"/>
      <c r="B9" s="107"/>
      <c r="C9" s="107"/>
      <c r="D9" s="107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07"/>
      <c r="L9" s="107"/>
      <c r="M9" s="107"/>
      <c r="N9" s="107"/>
      <c r="O9" s="107"/>
    </row>
    <row r="10" spans="1:16" ht="26.25" customHeight="1">
      <c r="A10" s="15" t="s">
        <v>16</v>
      </c>
      <c r="B10" s="16">
        <v>8142993</v>
      </c>
      <c r="C10" s="17">
        <v>57848697849</v>
      </c>
      <c r="D10" s="17">
        <v>39788973154</v>
      </c>
      <c r="E10" s="17">
        <v>0</v>
      </c>
      <c r="F10" s="16">
        <v>794171</v>
      </c>
      <c r="G10" s="16">
        <v>4455563111</v>
      </c>
      <c r="H10" s="16">
        <v>1812476</v>
      </c>
      <c r="I10" s="16">
        <v>12810834241</v>
      </c>
      <c r="J10" s="16"/>
      <c r="K10" s="16">
        <v>7124688</v>
      </c>
      <c r="L10" s="93" t="s">
        <v>134</v>
      </c>
      <c r="M10" s="16">
        <v>49493426719</v>
      </c>
      <c r="N10" s="16">
        <v>38942424609</v>
      </c>
      <c r="O10" s="77">
        <f>N10/'صفحه نخست'!$P$10</f>
        <v>0.25484523041605739</v>
      </c>
      <c r="P10" s="76"/>
    </row>
    <row r="11" spans="1:16" ht="26.25" customHeight="1">
      <c r="A11" s="15" t="s">
        <v>17</v>
      </c>
      <c r="B11" s="16">
        <v>9287601</v>
      </c>
      <c r="C11" s="17">
        <v>53580621448</v>
      </c>
      <c r="D11" s="17">
        <v>47145155514</v>
      </c>
      <c r="E11" s="17">
        <v>3186799</v>
      </c>
      <c r="F11" s="16">
        <v>424540</v>
      </c>
      <c r="G11" s="16">
        <v>2424988837</v>
      </c>
      <c r="H11" s="16">
        <v>664892</v>
      </c>
      <c r="I11" s="16">
        <v>3834861718</v>
      </c>
      <c r="J11" s="16"/>
      <c r="K11" s="16">
        <v>9047249</v>
      </c>
      <c r="L11" s="93" t="s">
        <v>135</v>
      </c>
      <c r="M11" s="16">
        <v>52170748567</v>
      </c>
      <c r="N11" s="16">
        <v>50472402970</v>
      </c>
      <c r="O11" s="77">
        <f>N11/'صفحه نخست'!$P$10</f>
        <v>0.33029918639347017</v>
      </c>
    </row>
    <row r="12" spans="1:16" ht="26.25" customHeight="1">
      <c r="A12" s="15" t="s">
        <v>126</v>
      </c>
      <c r="B12" s="16">
        <v>7215511</v>
      </c>
      <c r="C12" s="17">
        <v>34145832674</v>
      </c>
      <c r="D12" s="17">
        <v>24788073556</v>
      </c>
      <c r="E12" s="17">
        <v>7215511</v>
      </c>
      <c r="F12" s="16">
        <v>7215511</v>
      </c>
      <c r="G12" s="16">
        <v>0</v>
      </c>
      <c r="H12" s="16">
        <v>7215511</v>
      </c>
      <c r="I12" s="16">
        <v>0</v>
      </c>
      <c r="J12" s="16"/>
      <c r="K12" s="16">
        <v>7215511</v>
      </c>
      <c r="L12" s="93" t="s">
        <v>136</v>
      </c>
      <c r="M12" s="16">
        <v>34145832674</v>
      </c>
      <c r="N12" s="16">
        <v>26078668427</v>
      </c>
      <c r="O12" s="77">
        <f>N12/'صفحه نخست'!$P$10</f>
        <v>0.17066282674876929</v>
      </c>
    </row>
    <row r="13" spans="1:16" ht="26.25" customHeight="1">
      <c r="A13" s="15" t="s">
        <v>18</v>
      </c>
      <c r="B13" s="16">
        <v>458586</v>
      </c>
      <c r="C13" s="17">
        <v>5840601196</v>
      </c>
      <c r="D13" s="17">
        <v>5859630197</v>
      </c>
      <c r="E13" s="17"/>
      <c r="F13" s="16">
        <v>2288389</v>
      </c>
      <c r="G13" s="16">
        <v>29350521019</v>
      </c>
      <c r="H13" s="16">
        <v>2741975</v>
      </c>
      <c r="I13" s="16">
        <v>35126960140</v>
      </c>
      <c r="J13" s="16"/>
      <c r="K13" s="16">
        <v>5000</v>
      </c>
      <c r="L13" s="93" t="s">
        <v>137</v>
      </c>
      <c r="M13" s="16">
        <v>64162075</v>
      </c>
      <c r="N13" s="16">
        <v>65022809</v>
      </c>
      <c r="O13" s="77">
        <f>N13/'صفحه نخست'!$P$10</f>
        <v>4.2551928669779378E-4</v>
      </c>
    </row>
    <row r="14" spans="1:16" ht="26.25" customHeight="1">
      <c r="A14" s="15" t="s">
        <v>140</v>
      </c>
      <c r="B14" s="16">
        <v>0</v>
      </c>
      <c r="C14" s="17">
        <v>0</v>
      </c>
      <c r="D14" s="17">
        <v>0</v>
      </c>
      <c r="E14" s="17"/>
      <c r="F14" s="16">
        <v>9929645</v>
      </c>
      <c r="G14" s="16">
        <v>102894839810</v>
      </c>
      <c r="H14" s="16">
        <v>5438086</v>
      </c>
      <c r="I14" s="16">
        <v>56351560186</v>
      </c>
      <c r="J14" s="16"/>
      <c r="K14" s="16">
        <v>4491559</v>
      </c>
      <c r="L14" s="93" t="s">
        <v>138</v>
      </c>
      <c r="M14" s="16">
        <v>46543279624</v>
      </c>
      <c r="N14" s="16">
        <v>46544280443</v>
      </c>
      <c r="O14" s="77"/>
    </row>
    <row r="15" spans="1:16" ht="26.25" customHeight="1">
      <c r="A15" s="15" t="s">
        <v>141</v>
      </c>
      <c r="B15" s="16">
        <v>0</v>
      </c>
      <c r="C15" s="17">
        <v>0</v>
      </c>
      <c r="D15" s="17">
        <v>0</v>
      </c>
      <c r="E15" s="17"/>
      <c r="F15" s="16">
        <v>25000</v>
      </c>
      <c r="G15" s="16">
        <v>1386809980</v>
      </c>
      <c r="H15" s="16">
        <v>0</v>
      </c>
      <c r="I15" s="16">
        <v>0</v>
      </c>
      <c r="J15" s="16"/>
      <c r="K15" s="16">
        <v>25000</v>
      </c>
      <c r="L15" s="93" t="s">
        <v>139</v>
      </c>
      <c r="M15" s="16">
        <v>1386809980</v>
      </c>
      <c r="N15" s="16">
        <v>1412360137</v>
      </c>
      <c r="O15" s="77"/>
    </row>
    <row r="16" spans="1:16" ht="26.25" customHeight="1">
      <c r="A16" s="15" t="s">
        <v>142</v>
      </c>
      <c r="B16" s="16">
        <v>0</v>
      </c>
      <c r="C16" s="17">
        <v>0</v>
      </c>
      <c r="D16" s="17">
        <v>0</v>
      </c>
      <c r="E16" s="17"/>
      <c r="F16" s="16">
        <v>79600</v>
      </c>
      <c r="G16" s="16">
        <v>5099495176</v>
      </c>
      <c r="H16" s="16">
        <v>79600</v>
      </c>
      <c r="I16" s="16">
        <v>5099495176</v>
      </c>
      <c r="J16" s="16"/>
      <c r="K16" s="16">
        <v>0</v>
      </c>
      <c r="L16" s="93"/>
      <c r="M16" s="16">
        <v>0</v>
      </c>
      <c r="N16" s="16">
        <v>0</v>
      </c>
      <c r="O16" s="77"/>
    </row>
    <row r="17" spans="1:15" ht="26.25" customHeight="1">
      <c r="A17" s="15" t="s">
        <v>19</v>
      </c>
      <c r="B17" s="16">
        <v>25104691</v>
      </c>
      <c r="C17" s="17">
        <v>151415753167</v>
      </c>
      <c r="D17" s="17">
        <v>117581832421</v>
      </c>
      <c r="E17" s="17"/>
      <c r="F17" s="16">
        <v>20756856</v>
      </c>
      <c r="G17" s="17">
        <v>145612217933</v>
      </c>
      <c r="H17" s="16">
        <v>17952540</v>
      </c>
      <c r="I17" s="17">
        <v>113223711461</v>
      </c>
      <c r="J17" s="17"/>
      <c r="K17" s="16">
        <v>27909007</v>
      </c>
      <c r="L17" s="15"/>
      <c r="M17" s="17">
        <v>183804259639</v>
      </c>
      <c r="N17" s="17">
        <v>163515159395</v>
      </c>
      <c r="O17" s="17">
        <f>SUM(O10:O13)</f>
        <v>0.75623276284499463</v>
      </c>
    </row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15" t="str">
        <f>' سهام و صندوق‌های سرمایه‌گذاری'!A1:O1</f>
        <v xml:space="preserve"> صندوق اختصاصی بازارگردانی بازده معاملات</v>
      </c>
      <c r="B1" s="115"/>
      <c r="C1" s="115"/>
      <c r="D1" s="115"/>
      <c r="E1" s="115"/>
      <c r="F1" s="115"/>
      <c r="G1" s="115"/>
      <c r="H1" s="115"/>
      <c r="I1" s="115"/>
    </row>
    <row r="2" spans="1:9" ht="21">
      <c r="A2" s="115" t="str">
        <f>' سهام و صندوق‌های سرمایه‌گذاری'!A2:O2</f>
        <v xml:space="preserve">صورت وضعیت پرتفوی </v>
      </c>
      <c r="B2" s="115"/>
      <c r="C2" s="115"/>
      <c r="D2" s="115"/>
      <c r="E2" s="115"/>
      <c r="F2" s="115"/>
      <c r="G2" s="115"/>
      <c r="H2" s="115"/>
      <c r="I2" s="115"/>
    </row>
    <row r="3" spans="1:9" ht="21">
      <c r="A3" s="115" t="str">
        <f>' سهام و صندوق‌های سرمایه‌گذاری'!A3:O3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</row>
    <row r="4" spans="1:9" s="71" customFormat="1" ht="16.149999999999999" customHeight="1">
      <c r="A4" s="117" t="s">
        <v>21</v>
      </c>
      <c r="B4" s="117"/>
      <c r="C4" s="117"/>
      <c r="D4" s="117"/>
      <c r="E4" s="117"/>
    </row>
    <row r="5" spans="1:9">
      <c r="A5" s="72"/>
      <c r="B5" s="73"/>
      <c r="C5" s="73"/>
      <c r="D5" s="73"/>
      <c r="E5" s="73"/>
    </row>
    <row r="6" spans="1:9">
      <c r="A6" s="72"/>
      <c r="B6" s="116" t="str">
        <f>'صفحه نخست'!N10</f>
        <v>1402/09/30</v>
      </c>
      <c r="C6" s="116"/>
      <c r="D6" s="116"/>
      <c r="E6" s="116"/>
      <c r="F6" s="116" t="str">
        <f>'صفحه نخست'!O10</f>
        <v>1402/10/30</v>
      </c>
      <c r="G6" s="116"/>
      <c r="H6" s="116"/>
      <c r="I6" s="116"/>
    </row>
    <row r="7" spans="1:9">
      <c r="A7" s="74" t="s">
        <v>22</v>
      </c>
      <c r="B7" s="74" t="s">
        <v>23</v>
      </c>
      <c r="C7" s="74" t="s">
        <v>24</v>
      </c>
      <c r="D7" s="74" t="s">
        <v>25</v>
      </c>
      <c r="E7" s="74" t="s">
        <v>26</v>
      </c>
      <c r="F7" s="74" t="s">
        <v>23</v>
      </c>
      <c r="G7" s="74" t="s">
        <v>24</v>
      </c>
      <c r="H7" s="74" t="s">
        <v>25</v>
      </c>
      <c r="I7" s="74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topLeftCell="D1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0" customWidth="1"/>
    <col min="21" max="16384" width="9" style="70"/>
  </cols>
  <sheetData>
    <row r="1" spans="1:19" s="82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s="82" customFormat="1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s="82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82" customFormat="1" ht="21">
      <c r="A4" s="118" t="s">
        <v>27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6" spans="1:19" ht="18" customHeight="1">
      <c r="A6" s="114" t="s">
        <v>28</v>
      </c>
      <c r="B6" s="114"/>
      <c r="C6" s="114"/>
      <c r="D6" s="114"/>
      <c r="E6" s="114"/>
      <c r="F6" s="114"/>
      <c r="G6" s="114"/>
      <c r="H6" s="114" t="s">
        <v>128</v>
      </c>
      <c r="I6" s="114"/>
      <c r="J6" s="114"/>
      <c r="K6" s="113" t="s">
        <v>5</v>
      </c>
      <c r="L6" s="113"/>
      <c r="M6" s="113"/>
      <c r="N6" s="113"/>
      <c r="O6" s="114" t="s">
        <v>127</v>
      </c>
      <c r="P6" s="114"/>
      <c r="Q6" s="114"/>
      <c r="R6" s="114"/>
      <c r="S6" s="114"/>
    </row>
    <row r="7" spans="1:19" ht="26.25" customHeight="1">
      <c r="A7" s="123" t="s">
        <v>29</v>
      </c>
      <c r="B7" s="121" t="s">
        <v>30</v>
      </c>
      <c r="C7" s="111" t="s">
        <v>31</v>
      </c>
      <c r="D7" s="120" t="s">
        <v>32</v>
      </c>
      <c r="E7" s="121" t="s">
        <v>33</v>
      </c>
      <c r="F7" s="119" t="s">
        <v>34</v>
      </c>
      <c r="G7" s="119" t="s">
        <v>35</v>
      </c>
      <c r="H7" s="120" t="s">
        <v>7</v>
      </c>
      <c r="I7" s="120" t="s">
        <v>8</v>
      </c>
      <c r="J7" s="120" t="s">
        <v>9</v>
      </c>
      <c r="K7" s="119" t="s">
        <v>10</v>
      </c>
      <c r="L7" s="119"/>
      <c r="M7" s="119" t="s">
        <v>11</v>
      </c>
      <c r="N7" s="119"/>
      <c r="O7" s="120" t="s">
        <v>7</v>
      </c>
      <c r="P7" s="120" t="s">
        <v>36</v>
      </c>
      <c r="Q7" s="120" t="s">
        <v>8</v>
      </c>
      <c r="R7" s="120" t="s">
        <v>9</v>
      </c>
      <c r="S7" s="120" t="s">
        <v>37</v>
      </c>
    </row>
    <row r="8" spans="1:19" s="1" customFormat="1" ht="40.5" customHeight="1">
      <c r="A8" s="114"/>
      <c r="B8" s="113"/>
      <c r="C8" s="122"/>
      <c r="D8" s="114"/>
      <c r="E8" s="113"/>
      <c r="F8" s="113"/>
      <c r="G8" s="113"/>
      <c r="H8" s="114"/>
      <c r="I8" s="114"/>
      <c r="J8" s="114"/>
      <c r="K8" s="4" t="s">
        <v>7</v>
      </c>
      <c r="L8" s="4" t="s">
        <v>14</v>
      </c>
      <c r="M8" s="4" t="s">
        <v>7</v>
      </c>
      <c r="N8" s="4" t="s">
        <v>15</v>
      </c>
      <c r="O8" s="114"/>
      <c r="P8" s="114"/>
      <c r="Q8" s="114"/>
      <c r="R8" s="114"/>
      <c r="S8" s="114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8" t="s">
        <v>20</v>
      </c>
      <c r="B10" s="27"/>
      <c r="C10" s="27"/>
      <c r="D10" s="60"/>
      <c r="E10" s="60"/>
      <c r="F10" s="27"/>
      <c r="G10" s="27"/>
      <c r="H10" s="61"/>
      <c r="I10" s="28"/>
      <c r="J10" s="28"/>
      <c r="K10" s="61"/>
      <c r="L10" s="28"/>
      <c r="M10" s="61"/>
      <c r="N10" s="28"/>
      <c r="O10" s="61"/>
      <c r="P10" s="27"/>
      <c r="Q10" s="28"/>
      <c r="R10" s="28"/>
      <c r="S10" s="28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83" customFormat="1" ht="21">
      <c r="A1" s="115" t="s">
        <v>0</v>
      </c>
      <c r="B1" s="115"/>
      <c r="C1" s="115"/>
      <c r="D1" s="115"/>
      <c r="E1" s="115"/>
      <c r="F1" s="115"/>
      <c r="G1" s="115"/>
      <c r="H1" s="124"/>
      <c r="I1" s="124"/>
      <c r="J1" s="124"/>
    </row>
    <row r="2" spans="1:10" s="83" customFormat="1" ht="21">
      <c r="A2" s="115" t="s">
        <v>2</v>
      </c>
      <c r="B2" s="115"/>
      <c r="C2" s="115"/>
      <c r="D2" s="115"/>
      <c r="E2" s="115"/>
      <c r="F2" s="115"/>
      <c r="G2" s="115"/>
      <c r="H2" s="124"/>
      <c r="I2" s="124"/>
      <c r="J2" s="124"/>
    </row>
    <row r="3" spans="1:10" s="83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24"/>
      <c r="I3" s="124"/>
      <c r="J3" s="124"/>
    </row>
    <row r="4" spans="1:10">
      <c r="A4" s="125" t="s">
        <v>38</v>
      </c>
      <c r="B4" s="125"/>
      <c r="C4" s="125"/>
      <c r="D4" s="125"/>
      <c r="E4" s="125"/>
      <c r="F4" s="125"/>
      <c r="G4" s="125"/>
      <c r="H4" s="2"/>
      <c r="I4" s="2"/>
      <c r="J4" s="2"/>
    </row>
    <row r="5" spans="1:10">
      <c r="A5" s="125" t="s">
        <v>39</v>
      </c>
      <c r="B5" s="125"/>
      <c r="C5" s="125"/>
      <c r="D5" s="125"/>
      <c r="E5" s="125"/>
      <c r="F5" s="125"/>
      <c r="G5" s="125"/>
      <c r="H5" s="2"/>
      <c r="I5" s="2"/>
      <c r="J5" s="2"/>
    </row>
    <row r="6" spans="1:10">
      <c r="A6" s="14"/>
      <c r="B6" s="126" t="str">
        <f>'صفحه نخست'!N17</f>
        <v>از 1402/10/01 تا  1402/10/30</v>
      </c>
      <c r="C6" s="126"/>
      <c r="D6" s="126"/>
      <c r="E6" s="126"/>
      <c r="F6" s="126"/>
      <c r="G6" s="126"/>
      <c r="H6" s="126"/>
      <c r="I6" s="126"/>
      <c r="J6" s="126"/>
    </row>
    <row r="7" spans="1:10" ht="14.45" customHeight="1">
      <c r="A7" s="123" t="s">
        <v>40</v>
      </c>
      <c r="B7" s="119" t="s">
        <v>7</v>
      </c>
      <c r="C7" s="109" t="s">
        <v>41</v>
      </c>
      <c r="D7" s="109" t="s">
        <v>42</v>
      </c>
      <c r="E7" s="109" t="s">
        <v>43</v>
      </c>
      <c r="F7" s="106" t="s">
        <v>44</v>
      </c>
      <c r="G7" s="109" t="s">
        <v>45</v>
      </c>
      <c r="H7" s="109"/>
      <c r="I7" s="109"/>
      <c r="J7" s="109"/>
    </row>
    <row r="8" spans="1:10" ht="27" customHeight="1">
      <c r="A8" s="114"/>
      <c r="B8" s="113"/>
      <c r="C8" s="107"/>
      <c r="D8" s="107"/>
      <c r="E8" s="107"/>
      <c r="F8" s="107"/>
      <c r="G8" s="107"/>
      <c r="H8" s="107"/>
      <c r="I8" s="107"/>
      <c r="J8" s="107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6"/>
      <c r="D10" s="66"/>
      <c r="E10" s="67"/>
      <c r="F10" s="66"/>
      <c r="G10" s="128"/>
      <c r="H10" s="127"/>
      <c r="I10" s="127"/>
      <c r="J10" s="127"/>
    </row>
    <row r="11" spans="1:10">
      <c r="A11" s="14"/>
      <c r="B11" s="14"/>
      <c r="C11" s="5"/>
      <c r="D11" s="14"/>
      <c r="E11" s="69"/>
      <c r="F11" s="68"/>
      <c r="G11" s="127"/>
      <c r="H11" s="127"/>
      <c r="I11" s="127"/>
      <c r="J11" s="127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4" customWidth="1"/>
    <col min="8" max="8" width="13" style="54" bestFit="1" customWidth="1"/>
    <col min="9" max="16" width="13" style="54" customWidth="1"/>
    <col min="17" max="17" width="9" style="54" customWidth="1"/>
    <col min="18" max="16384" width="9" style="54"/>
  </cols>
  <sheetData>
    <row r="1" spans="1:16" ht="18.600000000000001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6.899999999999999" customHeight="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16.899999999999999" customHeight="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16" ht="16.899999999999999" customHeight="1">
      <c r="A4" s="118" t="s">
        <v>46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ht="21.6" customHeight="1">
      <c r="A5" s="5"/>
      <c r="B5" s="107"/>
      <c r="C5" s="107"/>
      <c r="D5" s="8"/>
      <c r="E5" s="8"/>
      <c r="F5" s="107" t="str">
        <f>'صفحه نخست'!N10</f>
        <v>1402/09/30</v>
      </c>
      <c r="G5" s="107"/>
      <c r="H5" s="107"/>
      <c r="I5" s="113" t="s">
        <v>5</v>
      </c>
      <c r="J5" s="113"/>
      <c r="K5" s="113"/>
      <c r="L5" s="113"/>
      <c r="M5" s="107" t="str">
        <f>'صفحه نخست'!O10</f>
        <v>1402/10/30</v>
      </c>
      <c r="N5" s="107"/>
      <c r="O5" s="107"/>
      <c r="P5" s="107"/>
    </row>
    <row r="6" spans="1:16" ht="16.899999999999999" customHeight="1">
      <c r="A6" s="109" t="s">
        <v>47</v>
      </c>
      <c r="B6" s="110" t="s">
        <v>33</v>
      </c>
      <c r="C6" s="111" t="s">
        <v>48</v>
      </c>
      <c r="D6" s="111" t="s">
        <v>49</v>
      </c>
      <c r="E6" s="111" t="s">
        <v>31</v>
      </c>
      <c r="F6" s="123" t="s">
        <v>7</v>
      </c>
      <c r="G6" s="109" t="s">
        <v>8</v>
      </c>
      <c r="H6" s="5" t="s">
        <v>50</v>
      </c>
      <c r="I6" s="119" t="s">
        <v>10</v>
      </c>
      <c r="J6" s="119"/>
      <c r="K6" s="119" t="s">
        <v>11</v>
      </c>
      <c r="L6" s="119"/>
      <c r="M6" s="120" t="s">
        <v>7</v>
      </c>
      <c r="N6" s="106" t="s">
        <v>8</v>
      </c>
      <c r="O6" s="5" t="s">
        <v>50</v>
      </c>
      <c r="P6" s="5" t="s">
        <v>51</v>
      </c>
    </row>
    <row r="7" spans="1:16" ht="16.899999999999999" customHeight="1">
      <c r="A7" s="107"/>
      <c r="B7" s="122"/>
      <c r="C7" s="122"/>
      <c r="D7" s="122"/>
      <c r="E7" s="122"/>
      <c r="F7" s="114"/>
      <c r="G7" s="107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14"/>
      <c r="N7" s="107"/>
      <c r="O7" s="8" t="s">
        <v>52</v>
      </c>
      <c r="P7" s="8" t="s">
        <v>53</v>
      </c>
    </row>
    <row r="8" spans="1:16" ht="23.1" customHeight="1">
      <c r="A8" s="55" t="s">
        <v>19</v>
      </c>
      <c r="B8" s="56"/>
      <c r="C8" s="57">
        <v>0</v>
      </c>
      <c r="D8" s="57">
        <v>0</v>
      </c>
      <c r="E8" s="55"/>
      <c r="F8" s="58">
        <v>0</v>
      </c>
      <c r="G8" s="57">
        <v>0</v>
      </c>
      <c r="H8" s="57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7">
        <v>0</v>
      </c>
      <c r="O8" s="57">
        <v>0</v>
      </c>
      <c r="P8" s="57">
        <v>0</v>
      </c>
    </row>
    <row r="9" spans="1:16" ht="23.1" customHeight="1">
      <c r="A9" s="59" t="s">
        <v>20</v>
      </c>
      <c r="B9" s="60"/>
      <c r="C9" s="28"/>
      <c r="D9" s="28"/>
      <c r="E9" s="27"/>
      <c r="F9" s="61"/>
      <c r="G9" s="28"/>
      <c r="H9" s="62"/>
      <c r="I9" s="63"/>
      <c r="J9" s="63"/>
      <c r="K9" s="63"/>
      <c r="L9" s="63"/>
      <c r="M9" s="61"/>
      <c r="N9" s="28"/>
      <c r="O9" s="62"/>
      <c r="P9" s="62"/>
    </row>
    <row r="10" spans="1:16" ht="16.899999999999999" customHeight="1">
      <c r="A10" s="64"/>
      <c r="B10" s="3"/>
      <c r="C10" s="3"/>
      <c r="D10" s="3"/>
      <c r="E10" s="3"/>
      <c r="F10" s="3"/>
      <c r="G10" s="3"/>
      <c r="H10" s="3"/>
      <c r="I10" s="65"/>
      <c r="J10" s="65"/>
      <c r="K10" s="65"/>
      <c r="L10" s="65"/>
      <c r="M10" s="3"/>
      <c r="N10" s="3"/>
      <c r="O10" s="3"/>
      <c r="P10" s="3"/>
    </row>
    <row r="11" spans="1:16" ht="16.899999999999999" customHeight="1">
      <c r="A11" s="64"/>
      <c r="B11" s="64"/>
      <c r="C11" s="64"/>
      <c r="D11" s="64"/>
      <c r="E11" s="64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rightToLeft="1" view="pageBreakPreview" zoomScaleNormal="100" zoomScaleSheetLayoutView="100" workbookViewId="0">
      <selection activeCell="P11" sqref="P11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81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81" customFormat="1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s="81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s="81" customFormat="1" ht="21">
      <c r="A4" s="118" t="s">
        <v>54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84"/>
    </row>
    <row r="5" spans="1:12" ht="16.5" thickBot="1">
      <c r="B5" s="87"/>
      <c r="C5" s="87"/>
      <c r="D5" s="87"/>
      <c r="E5" s="87"/>
      <c r="F5" s="87"/>
      <c r="H5" s="87"/>
      <c r="I5" s="87"/>
    </row>
    <row r="6" spans="1:12" ht="18.75" customHeight="1" thickBot="1">
      <c r="A6" s="3"/>
      <c r="B6" s="114" t="s">
        <v>55</v>
      </c>
      <c r="C6" s="114"/>
      <c r="D6" s="114"/>
      <c r="E6" s="114"/>
      <c r="F6" s="88" t="str">
        <f>'صفحه نخست'!N10</f>
        <v>1402/09/30</v>
      </c>
      <c r="G6" s="3"/>
      <c r="H6" s="113" t="s">
        <v>5</v>
      </c>
      <c r="I6" s="113"/>
      <c r="J6" s="1"/>
      <c r="K6" s="130" t="str">
        <f>'صفحه نخست'!O10</f>
        <v>1402/10/30</v>
      </c>
      <c r="L6" s="130"/>
    </row>
    <row r="7" spans="1:12" ht="31.9" customHeight="1">
      <c r="A7" s="89" t="s">
        <v>56</v>
      </c>
      <c r="B7" s="90" t="s">
        <v>57</v>
      </c>
      <c r="C7" s="90" t="s">
        <v>58</v>
      </c>
      <c r="D7" s="90" t="s">
        <v>59</v>
      </c>
      <c r="E7" s="90" t="s">
        <v>48</v>
      </c>
      <c r="F7" s="91" t="s">
        <v>60</v>
      </c>
      <c r="G7" s="3"/>
      <c r="H7" s="90" t="s">
        <v>61</v>
      </c>
      <c r="I7" s="90" t="s">
        <v>62</v>
      </c>
      <c r="J7" s="1"/>
      <c r="K7" s="89" t="s">
        <v>60</v>
      </c>
      <c r="L7" s="89" t="s">
        <v>51</v>
      </c>
    </row>
    <row r="8" spans="1:12" ht="25.5" customHeight="1">
      <c r="A8" s="15" t="s">
        <v>67</v>
      </c>
      <c r="B8" s="94" t="s">
        <v>68</v>
      </c>
      <c r="C8" s="94" t="s">
        <v>65</v>
      </c>
      <c r="D8" s="94" t="s">
        <v>66</v>
      </c>
      <c r="E8" s="94" t="s">
        <v>66</v>
      </c>
      <c r="F8" s="95">
        <v>180080</v>
      </c>
      <c r="G8" s="16">
        <v>0</v>
      </c>
      <c r="H8" s="16">
        <v>0</v>
      </c>
      <c r="I8" s="16">
        <v>0</v>
      </c>
      <c r="J8" s="16"/>
      <c r="K8" s="16">
        <v>180080</v>
      </c>
      <c r="L8" s="17">
        <v>0</v>
      </c>
    </row>
    <row r="9" spans="1:12" ht="25.5" customHeight="1">
      <c r="A9" s="15" t="s">
        <v>69</v>
      </c>
      <c r="B9" s="94" t="s">
        <v>70</v>
      </c>
      <c r="C9" s="94" t="s">
        <v>65</v>
      </c>
      <c r="D9" s="94" t="s">
        <v>66</v>
      </c>
      <c r="E9" s="94" t="s">
        <v>66</v>
      </c>
      <c r="F9" s="95">
        <v>180080</v>
      </c>
      <c r="G9" s="16">
        <v>0</v>
      </c>
      <c r="H9" s="16">
        <v>0</v>
      </c>
      <c r="I9" s="16">
        <v>0</v>
      </c>
      <c r="J9" s="16"/>
      <c r="K9" s="16">
        <v>180080</v>
      </c>
      <c r="L9" s="17">
        <v>0</v>
      </c>
    </row>
    <row r="10" spans="1:12" ht="25.5" customHeight="1">
      <c r="A10" s="18" t="s">
        <v>63</v>
      </c>
      <c r="B10" s="94" t="s">
        <v>64</v>
      </c>
      <c r="C10" s="94" t="s">
        <v>65</v>
      </c>
      <c r="D10" s="94" t="s">
        <v>66</v>
      </c>
      <c r="E10" s="94" t="s">
        <v>66</v>
      </c>
      <c r="F10" s="95">
        <v>8269285</v>
      </c>
      <c r="G10" s="16">
        <v>34682</v>
      </c>
      <c r="H10" s="19">
        <v>31805</v>
      </c>
      <c r="I10" s="19">
        <v>564000</v>
      </c>
      <c r="J10" s="16"/>
      <c r="K10" s="19">
        <v>7771073</v>
      </c>
      <c r="L10" s="20">
        <v>0.01</v>
      </c>
    </row>
    <row r="11" spans="1:12" ht="25.5" customHeight="1">
      <c r="A11" s="1" t="s">
        <v>19</v>
      </c>
      <c r="B11" s="94"/>
      <c r="C11" s="94"/>
      <c r="D11" s="94"/>
      <c r="E11" s="94"/>
      <c r="F11" s="95">
        <v>8629445</v>
      </c>
      <c r="G11" s="16"/>
      <c r="H11" s="16">
        <v>31805</v>
      </c>
      <c r="I11" s="16">
        <v>564000</v>
      </c>
      <c r="J11" s="16"/>
      <c r="K11" s="16">
        <v>8131233</v>
      </c>
      <c r="L11" s="17">
        <v>0.01</v>
      </c>
    </row>
    <row r="12" spans="1:12" ht="23.1" customHeight="1">
      <c r="A12" s="27" t="s">
        <v>20</v>
      </c>
      <c r="B12" s="27"/>
      <c r="C12" s="27"/>
      <c r="D12" s="27"/>
      <c r="E12" s="27"/>
      <c r="F12" s="28"/>
      <c r="G12" s="28"/>
      <c r="H12" s="129"/>
      <c r="I12" s="129"/>
      <c r="J12" s="28"/>
      <c r="K12" s="28"/>
      <c r="L12" s="12"/>
    </row>
    <row r="16" spans="1:12">
      <c r="C16" s="14" t="s">
        <v>71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H8" sqref="H8"/>
    </sheetView>
  </sheetViews>
  <sheetFormatPr defaultColWidth="13" defaultRowHeight="18"/>
  <cols>
    <col min="1" max="1" width="42.12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83" customFormat="1" ht="21">
      <c r="A1" s="115" t="s">
        <v>0</v>
      </c>
      <c r="B1" s="115"/>
      <c r="C1" s="115"/>
      <c r="D1" s="115"/>
      <c r="E1" s="115"/>
    </row>
    <row r="2" spans="1:19" s="83" customFormat="1" ht="21">
      <c r="A2" s="115" t="s">
        <v>72</v>
      </c>
      <c r="B2" s="115"/>
      <c r="C2" s="115"/>
      <c r="D2" s="115"/>
      <c r="E2" s="115"/>
    </row>
    <row r="3" spans="1:19" s="83" customFormat="1" ht="21">
      <c r="A3" s="115" t="str">
        <f>'صفحه نخست'!N15</f>
        <v>برای ماه منتهی به 1402/10/30</v>
      </c>
      <c r="B3" s="115"/>
      <c r="C3" s="115"/>
      <c r="D3" s="115"/>
      <c r="E3" s="115"/>
    </row>
    <row r="4" spans="1:19" s="83" customFormat="1" ht="21">
      <c r="A4" s="118" t="s">
        <v>73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7">
        <v>-8811512374</v>
      </c>
      <c r="D6" s="96">
        <v>100</v>
      </c>
      <c r="E6" s="96">
        <v>-6.07</v>
      </c>
    </row>
    <row r="7" spans="1:19" s="2" customFormat="1" ht="23.1" customHeight="1">
      <c r="A7" s="15" t="s">
        <v>80</v>
      </c>
      <c r="B7" s="1" t="s">
        <v>81</v>
      </c>
      <c r="C7" s="17">
        <v>0</v>
      </c>
      <c r="D7" s="96">
        <v>0</v>
      </c>
      <c r="E7" s="17">
        <v>0</v>
      </c>
    </row>
    <row r="8" spans="1:19" s="2" customFormat="1" ht="23.1" customHeight="1">
      <c r="A8" s="15" t="s">
        <v>82</v>
      </c>
      <c r="B8" s="1" t="s">
        <v>83</v>
      </c>
      <c r="C8" s="17">
        <v>133337</v>
      </c>
      <c r="D8" s="96">
        <v>0</v>
      </c>
      <c r="E8" s="96">
        <v>0</v>
      </c>
    </row>
    <row r="9" spans="1:19" s="2" customFormat="1" ht="23.1" customHeight="1">
      <c r="A9" s="18" t="s">
        <v>84</v>
      </c>
      <c r="B9" s="21" t="s">
        <v>85</v>
      </c>
      <c r="C9" s="20">
        <v>0</v>
      </c>
      <c r="D9" s="20">
        <v>0</v>
      </c>
      <c r="E9" s="20">
        <v>0</v>
      </c>
    </row>
    <row r="10" spans="1:19" s="2" customFormat="1" ht="23.1" customHeight="1">
      <c r="A10" s="15" t="s">
        <v>19</v>
      </c>
      <c r="B10" s="15"/>
      <c r="C10" s="17">
        <v>-8811379037</v>
      </c>
      <c r="D10" s="96">
        <v>100</v>
      </c>
      <c r="E10" s="96">
        <v>-6.07</v>
      </c>
    </row>
    <row r="11" spans="1:19" ht="23.1" customHeight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rightToLeft="1" view="pageBreakPreview" zoomScale="90" zoomScaleNormal="106" zoomScaleSheetLayoutView="90" workbookViewId="0">
      <selection activeCell="B14" sqref="B14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84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s="84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3" s="84" customFormat="1" ht="21">
      <c r="A3" s="115" t="str">
        <f>'صفحه نخست'!N15</f>
        <v>برای ماه منتهی به 1402/10/30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3" s="84" customFormat="1" ht="21">
      <c r="A4" s="118" t="s">
        <v>86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ht="16.5" customHeight="1">
      <c r="B5" s="113" t="s">
        <v>87</v>
      </c>
      <c r="C5" s="113"/>
      <c r="D5" s="113"/>
      <c r="E5" s="131" t="str">
        <f>'صفحه نخست'!N17</f>
        <v>از 1402/10/01 تا  1402/10/30</v>
      </c>
      <c r="F5" s="131"/>
      <c r="G5" s="131"/>
      <c r="H5" s="131" t="str">
        <f>'صفحه نخست'!N19</f>
        <v>از ابتدای سال مالی تا 1402/09/30</v>
      </c>
      <c r="I5" s="131"/>
      <c r="J5" s="131"/>
      <c r="K5" s="52"/>
      <c r="L5" s="52"/>
      <c r="M5" s="52"/>
    </row>
    <row r="6" spans="1:13" s="1" customFormat="1" ht="47.25" customHeight="1">
      <c r="A6" s="4"/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 s="99" customFormat="1" ht="47.25" customHeight="1">
      <c r="A7" s="147"/>
      <c r="B7" s="147" t="s">
        <v>143</v>
      </c>
      <c r="C7" s="147">
        <v>5910450</v>
      </c>
      <c r="D7" s="147">
        <v>77</v>
      </c>
      <c r="E7" s="147">
        <v>455104650</v>
      </c>
      <c r="F7" s="147">
        <v>-64479848</v>
      </c>
      <c r="G7" s="147">
        <v>390624802</v>
      </c>
      <c r="H7" s="147">
        <v>455104650</v>
      </c>
      <c r="I7" s="147">
        <v>-64479848</v>
      </c>
      <c r="J7" s="147">
        <v>390624802</v>
      </c>
    </row>
    <row r="8" spans="1:13">
      <c r="B8" s="53"/>
      <c r="C8" s="53"/>
      <c r="D8" s="53"/>
      <c r="E8" s="53">
        <v>455104650</v>
      </c>
      <c r="F8" s="53">
        <v>-64479848</v>
      </c>
      <c r="G8" s="53">
        <v>390624802</v>
      </c>
      <c r="H8" s="53">
        <v>455104650</v>
      </c>
      <c r="I8" s="53">
        <v>-64479848</v>
      </c>
      <c r="J8" s="53">
        <v>390624802</v>
      </c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USER</cp:lastModifiedBy>
  <cp:lastPrinted>2024-02-04T14:09:50Z</cp:lastPrinted>
  <dcterms:created xsi:type="dcterms:W3CDTF">2017-11-22T14:26:20Z</dcterms:created>
  <dcterms:modified xsi:type="dcterms:W3CDTF">2024-02-04T14:10:04Z</dcterms:modified>
</cp:coreProperties>
</file>