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Z:\صندوقها\صندوق بازارگردانی بازده معاملات\پرتفوی ماهانه\1402\دی\"/>
    </mc:Choice>
  </mc:AlternateContent>
  <xr:revisionPtr revIDLastSave="0" documentId="13_ncr:1_{AF2EF8B4-4E43-483A-B344-AA6C80F380FC}" xr6:coauthVersionLast="47" xr6:coauthVersionMax="47" xr10:uidLastSave="{00000000-0000-0000-0000-000000000000}"/>
  <bookViews>
    <workbookView xWindow="-120" yWindow="-120" windowWidth="29040" windowHeight="15840" tabRatio="931" xr2:uid="{00000000-000D-0000-FFFF-FFFF00000000}"/>
  </bookViews>
  <sheets>
    <sheet name="صفحه نخست" sheetId="16" r:id="rId1"/>
    <sheet name=" سهام و صندوق‌های سرمایه‌گذاری" sheetId="1" r:id="rId2"/>
    <sheet name="اوراق تبعی" sheetId="20" r:id="rId3"/>
    <sheet name="اوراق" sheetId="3" r:id="rId4"/>
    <sheet name="تعدیل قیمت" sheetId="17" r:id="rId5"/>
    <sheet name="گواهی سپرده" sheetId="18" r:id="rId6"/>
    <sheet name="سپرده" sheetId="2" r:id="rId7"/>
    <sheet name="درآمدها" sheetId="11" r:id="rId8"/>
    <sheet name="درآمد سود سهام" sheetId="12" r:id="rId9"/>
    <sheet name="سود اوراق بهادار و سپرده بانکی" sheetId="13" r:id="rId10"/>
    <sheet name="درآمد ناشی ازفروش" sheetId="15" r:id="rId11"/>
    <sheet name="درآمد ناشی از تغییر قیمت اوراق " sheetId="14" r:id="rId12"/>
    <sheet name="درآمد سرمایه گذاری در اوراق بها" sheetId="6" r:id="rId13"/>
    <sheet name="درآمد سرمایه گذاری در سهام و ص " sheetId="5" r:id="rId14"/>
    <sheet name="درآمد سپرده بانکی" sheetId="7" r:id="rId15"/>
    <sheet name="سایر درآمدها" sheetId="8" r:id="rId16"/>
  </sheets>
  <definedNames>
    <definedName name="_xlnm.Print_Area" localSheetId="1">' سهام و صندوق‌های سرمایه‌گذاری'!$A$1:$O$18</definedName>
    <definedName name="_xlnm.Print_Area" localSheetId="3">اوراق!$A$1:$S$10</definedName>
    <definedName name="_xlnm.Print_Area" localSheetId="2">'اوراق تبعی'!$A$1:$I$9</definedName>
    <definedName name="_xlnm.Print_Area" localSheetId="4">'تعدیل قیمت'!$A$1:$J$11</definedName>
    <definedName name="_xlnm.Print_Area" localSheetId="14">'درآمد سپرده بانکی'!$A$1:$G$11</definedName>
    <definedName name="_xlnm.Print_Area" localSheetId="12">'درآمد سرمایه گذاری در اوراق بها'!$A$1:$I$11</definedName>
    <definedName name="_xlnm.Print_Area" localSheetId="13">'درآمد سرمایه گذاری در سهام و ص '!$A$1:$L$19</definedName>
    <definedName name="_xlnm.Print_Area" localSheetId="8">'درآمد سود سهام'!$A$1:$J$8</definedName>
    <definedName name="_xlnm.Print_Area" localSheetId="11">'درآمد ناشی از تغییر قیمت اوراق '!$A$1:$I$17</definedName>
    <definedName name="_xlnm.Print_Area" localSheetId="10">'درآمد ناشی ازفروش'!$A$1:$J$16</definedName>
    <definedName name="_xlnm.Print_Area" localSheetId="7">درآمدها!$A$1:$E$11</definedName>
    <definedName name="_xlnm.Print_Area" localSheetId="15">'سایر درآمدها'!$A$1:$C$9</definedName>
    <definedName name="_xlnm.Print_Area" localSheetId="6">سپرده!$A$1:$L$16</definedName>
    <definedName name="_xlnm.Print_Area" localSheetId="9">'سود اوراق بهادار و سپرده بانکی'!$A$1:$J$9</definedName>
    <definedName name="_xlnm.Print_Area" localSheetId="0">'صفحه نخست'!$A$1:$J$41</definedName>
    <definedName name="_xlnm.Print_Area" localSheetId="5">'گواهی سپرده'!$A$1:$P$12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20" l="1"/>
  <c r="A3" i="1"/>
  <c r="O11" i="1"/>
  <c r="O12" i="1"/>
  <c r="O13" i="1"/>
  <c r="H5" i="12" l="1"/>
  <c r="A3" i="3"/>
  <c r="K7" i="1"/>
  <c r="O10" i="1"/>
  <c r="H5" i="13"/>
  <c r="E5" i="13"/>
  <c r="C5" i="8"/>
  <c r="A3" i="8"/>
  <c r="B5" i="8"/>
  <c r="E6" i="7"/>
  <c r="C6" i="7"/>
  <c r="A3" i="7"/>
  <c r="H7" i="5"/>
  <c r="B7" i="5"/>
  <c r="A3" i="5"/>
  <c r="F6" i="6"/>
  <c r="B6" i="6"/>
  <c r="A3" i="6"/>
  <c r="F5" i="14"/>
  <c r="B5" i="14"/>
  <c r="A3" i="14"/>
  <c r="G5" i="15"/>
  <c r="B5" i="15"/>
  <c r="A3" i="15"/>
  <c r="A3" i="13"/>
  <c r="A3" i="12"/>
  <c r="E5" i="12"/>
  <c r="A3" i="11"/>
  <c r="B6" i="17"/>
  <c r="A3" i="18"/>
  <c r="A3" i="17"/>
  <c r="M5" i="18"/>
  <c r="F5" i="18"/>
  <c r="A3" i="2"/>
  <c r="F6" i="2"/>
  <c r="K6" i="2"/>
  <c r="F6" i="20"/>
  <c r="B7" i="1"/>
  <c r="A2" i="20"/>
  <c r="A3" i="20"/>
  <c r="A1" i="20"/>
  <c r="O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E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<sst xmlns="http://schemas.openxmlformats.org/spreadsheetml/2006/main" count="323" uniqueCount="146">
  <si>
    <t>صندوق اختصاصی بازارگردانی بازده معاملات</t>
  </si>
  <si>
    <t xml:space="preserve"> صندوق اختصاصی بازارگردانی بازده معاملات</t>
  </si>
  <si>
    <t xml:space="preserve">صورت وضعیت پرتفوی </t>
  </si>
  <si>
    <t>1- سرمایه گذاری ها</t>
  </si>
  <si>
    <t>1-1-سرمایه‌گذاری در سهام و حق تقدم سهام وصندوق‌های سرمایه‌گذاری</t>
  </si>
  <si>
    <t>تغییرات طی دوره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</si>
  <si>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</si>
  <si>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</si>
  <si>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</si>
  <si>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</si>
  <si>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</si>
  <si>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</si>
  <si>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</si>
  <si>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</si>
  <si>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</si>
  <si>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</si>
  <si>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مجتمع تولیدی نیلی صنعت کرمان (غنیلی)</t>
  </si>
  <si>
    <t>کیا الکترود شرق (کیا)</t>
  </si>
  <si>
    <t>بازده ثابت (بازده)</t>
  </si>
  <si>
    <t>جمع</t>
  </si>
  <si>
    <t/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</si>
  <si>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</si>
  <si>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</si>
  <si>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</si>
  <si>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 xml:space="preserve">قیمت اعمال </t>
  </si>
  <si>
    <t>تاریخ اعمال</t>
  </si>
  <si>
    <t xml:space="preserve">نرخ سود مؤثر 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</si>
  <si>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</si>
  <si>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</si>
  <si>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</si>
  <si>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</si>
  <si>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</si>
  <si>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</si>
  <si>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</si>
  <si>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</si>
  <si>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</si>
  <si>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قیمت بازار هر ورقه</t>
  </si>
  <si>
    <t>درصد به کل دارایی‌ها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</si>
  <si>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</si>
  <si>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</si>
  <si>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</si>
  <si>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 xml:space="preserve">قیمت پایانی  </t>
  </si>
  <si>
    <t xml:space="preserve">قیمت تعدیل شده </t>
  </si>
  <si>
    <t>درصد تعدیل</t>
  </si>
  <si>
    <t>خالص ارزش فروش تعدیل شده</t>
  </si>
  <si>
    <t>دلیل تعدیل</t>
  </si>
  <si>
    <t>4-1- سرمایه‌گذاری در گواهی سپرده‌ بانکی</t>
  </si>
  <si>
    <t>گواهی سپرده  بانکی</t>
  </si>
  <si>
    <t>نرخ سود علی الحساب</t>
  </si>
  <si>
    <t>نرخ شکست</t>
  </si>
  <si>
    <t>خالص ارزش</t>
  </si>
  <si>
    <t>درصد به کل</t>
  </si>
  <si>
    <t>فروش</t>
  </si>
  <si>
    <t xml:space="preserve"> دارایی‌ها</t>
  </si>
  <si>
    <t>3-1- سرمایه‌گذاری در  سپرده‌ بانکی</t>
  </si>
  <si>
    <t>مشخصات حساب بانکی</t>
  </si>
  <si>
    <t>سپرده های بانکی</t>
  </si>
  <si>
    <t>شماره حساب</t>
  </si>
  <si>
    <t>نوع سپرده</t>
  </si>
  <si>
    <t>تاریخ افتتاح حساب</t>
  </si>
  <si>
    <t>مبلغ</t>
  </si>
  <si>
    <t>افزایش</t>
  </si>
  <si>
    <t>کاهش</t>
  </si>
  <si>
    <t xml:space="preserve">کوتاه مدت خاورمیانه  بازده ثابت </t>
  </si>
  <si>
    <t>101310810707075058</t>
  </si>
  <si>
    <t>کوتاه مدت</t>
  </si>
  <si>
    <t>-</t>
  </si>
  <si>
    <t>کوتاه مدت خاورمیانه -کیا</t>
  </si>
  <si>
    <t>101310810707075258</t>
  </si>
  <si>
    <t>کوتاه مدت خاورمیانه - غنیلی</t>
  </si>
  <si>
    <t>101310810707075257</t>
  </si>
  <si>
    <t xml:space="preserve"> </t>
  </si>
  <si>
    <t xml:space="preserve">صورت وضعیت درآمدها </t>
  </si>
  <si>
    <t>2- 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</si>
  <si>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</si>
  <si>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</si>
  <si>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</si>
  <si>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</si>
  <si>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</si>
  <si>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</si>
  <si>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</si>
  <si>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</si>
  <si>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</si>
  <si>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</si>
  <si>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سایر درآمدها</t>
  </si>
  <si>
    <t>4-2</t>
  </si>
  <si>
    <t>درآمد سود سهام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</si>
  <si>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</si>
  <si>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</si>
  <si>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</si>
  <si>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</si>
  <si>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</si>
  <si>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</si>
  <si>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</si>
  <si>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</si>
  <si>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</si>
  <si>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</si>
  <si>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</si>
  <si>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</si>
  <si>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</si>
  <si>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</si>
  <si>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</si>
  <si>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</si>
  <si>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ناشی از تغییر قیمت اوراق بهادار</t>
  </si>
  <si>
    <t>سود و زیان ناشی از تغییر قیمت</t>
  </si>
  <si>
    <t>2-2-درآمد حاصل از سرمایه­گذاری در اوراق بهادار با درآمد ثابت:</t>
  </si>
  <si>
    <t>درآمد سود اوراق</t>
  </si>
  <si>
    <t>درآمد تغییر ارزش</t>
  </si>
  <si>
    <t>درآمد فروش</t>
  </si>
  <si>
    <t>یادداشت …</t>
  </si>
  <si>
    <t>یادداشت ....</t>
  </si>
  <si>
    <t>یادداشت ...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</si>
  <si>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</si>
  <si>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</si>
  <si>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</si>
  <si>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</si>
  <si>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</si>
  <si>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</si>
  <si>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</si>
  <si>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</si>
  <si>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</si>
  <si>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4-2-سایر درآمدها:</t>
  </si>
  <si>
    <t>نوع دوم نوویرا (کاج)</t>
  </si>
  <si>
    <t>تاریخ شروع</t>
  </si>
  <si>
    <t>تاریخ پایان</t>
  </si>
  <si>
    <t>سرمایه</t>
  </si>
  <si>
    <t>کیا الکترود شرق (حق تقدم) (کیاح)</t>
  </si>
  <si>
    <t>1402/08/30</t>
  </si>
  <si>
    <t>1402/08/01</t>
  </si>
  <si>
    <t>1402/09/30</t>
  </si>
  <si>
    <t>از ابتدای سال مالی تا 1402/09/30</t>
  </si>
  <si>
    <t>1402/10/30</t>
  </si>
  <si>
    <t>برای ماه منتهی به 1402/10/30</t>
  </si>
  <si>
    <t>از 1402/10/01 تا  1402/10/30</t>
  </si>
  <si>
    <t>5,470</t>
  </si>
  <si>
    <t>5,583</t>
  </si>
  <si>
    <t>3,617</t>
  </si>
  <si>
    <t>13,007</t>
  </si>
  <si>
    <t>10,363</t>
  </si>
  <si>
    <t>56,505</t>
  </si>
  <si>
    <t>با درآمد ثابت بازده مانا (بمان)</t>
  </si>
  <si>
    <t>آرمان آتی کوثر (آکورد)</t>
  </si>
  <si>
    <t>اعتماد آفرین پارسیان (اعتماد)</t>
  </si>
  <si>
    <t>1402/10/27</t>
  </si>
  <si>
    <t>0.40</t>
  </si>
  <si>
    <t>1.66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</si>
</sst>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;"/>
    <numFmt numFmtId="165" formatCode="#,##0.00;\(#,##0.00\);"/>
  </numFmts>
  <fonts count="25">
    <font>
      <sz val="11"/>
      <color theme="1"/>
      <name val="B Nazanin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B Nazanin"/>
      <charset val="178"/>
    </font>
    <font>
      <sz val="8"/>
      <color theme="1"/>
      <name val="B Nazanin"/>
      <charset val="178"/>
    </font>
    <font>
      <sz val="20"/>
      <color theme="1"/>
      <name val="B Nazanin"/>
      <charset val="178"/>
    </font>
    <font>
      <sz val="12"/>
      <color rgb="FF0062AC"/>
      <name val="B Nazanin"/>
      <charset val="178"/>
    </font>
    <font>
      <b/>
      <sz val="10"/>
      <color theme="1"/>
      <name val="B Nazanin"/>
      <charset val="178"/>
    </font>
    <font>
      <sz val="11"/>
      <color theme="1"/>
      <name val="B Nazanin"/>
      <charset val="178"/>
    </font>
    <font>
      <sz val="8"/>
      <color rgb="FF0062AC"/>
      <name val="B Nazanin"/>
      <charset val="178"/>
    </font>
    <font>
      <sz val="18"/>
      <color theme="1"/>
      <name val="B Nazanin"/>
      <charset val="178"/>
    </font>
    <font>
      <sz val="16"/>
      <color theme="1"/>
      <name val="B Nazanin"/>
      <charset val="178"/>
    </font>
    <font>
      <sz val="11"/>
      <color rgb="FF000000"/>
      <name val="B Nazanin"/>
      <charset val="178"/>
    </font>
    <font>
      <sz val="8"/>
      <color rgb="FF000000"/>
      <name val="B Nazanin"/>
      <charset val="178"/>
    </font>
    <font>
      <sz val="10"/>
      <color rgb="FF000000"/>
      <name val="B Nazanin"/>
      <charset val="178"/>
    </font>
    <font>
      <b/>
      <sz val="12"/>
      <color theme="1"/>
      <name val="B Nazanin"/>
      <charset val="178"/>
    </font>
    <font>
      <b/>
      <sz val="8"/>
      <color theme="1"/>
      <name val="B Nazanin"/>
      <charset val="178"/>
    </font>
    <font>
      <b/>
      <sz val="10"/>
      <color rgb="FF0062AC"/>
      <name val="B Nazanin"/>
      <charset val="178"/>
    </font>
    <font>
      <i/>
      <sz val="8"/>
      <color theme="1"/>
      <name val="B Nazanin"/>
      <charset val="178"/>
    </font>
    <font>
      <i/>
      <sz val="10"/>
      <color theme="1"/>
      <name val="B Nazanin"/>
      <charset val="178"/>
    </font>
    <font>
      <b/>
      <sz val="12"/>
      <color rgb="FF0062AC"/>
      <name val="B Nazanin"/>
      <charset val="178"/>
    </font>
    <font>
      <sz val="11"/>
      <color theme="1"/>
      <name val="B Nazanin"/>
      <family val="2"/>
      <scheme val="minor"/>
    </font>
    <font>
      <b/>
      <sz val="11"/>
      <color theme="1"/>
      <name val="B Nazanin"/>
      <charset val="178"/>
    </font>
    <font>
      <b/>
      <sz val="11"/>
      <color rgb="FF0062AC"/>
      <name val="B Nazanin"/>
      <charset val="178"/>
    </font>
    <font>
      <sz val="8"/>
      <color theme="1"/>
      <name val="B Nazani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readingOrder="2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right" vertical="center" readingOrder="2"/>
    </xf>
    <xf numFmtId="165" fontId="4" fillId="0" borderId="0" xfId="0" applyNumberFormat="1" applyFont="1" applyAlignment="1">
      <alignment horizontal="center" vertical="center" readingOrder="2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readingOrder="1"/>
    </xf>
    <xf numFmtId="49" fontId="4" fillId="0" borderId="0" xfId="0" applyNumberFormat="1" applyFont="1" applyAlignment="1">
      <alignment horizontal="right" vertical="center" readingOrder="2"/>
    </xf>
    <xf numFmtId="165" fontId="9" fillId="0" borderId="0" xfId="0" applyNumberFormat="1" applyFont="1" applyAlignment="1">
      <alignment horizontal="center" vertical="center" readingOrder="2"/>
    </xf>
    <xf numFmtId="0" fontId="6" fillId="0" borderId="0" xfId="0" applyFont="1" applyAlignment="1">
      <alignment vertical="center" readingOrder="2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12" fillId="0" borderId="1" xfId="0" applyFont="1" applyBorder="1" applyAlignment="1">
      <alignment horizontal="right" vertical="center" readingOrder="2"/>
    </xf>
    <xf numFmtId="0" fontId="12" fillId="0" borderId="1" xfId="0" applyFont="1" applyBorder="1" applyAlignment="1">
      <alignment horizontal="center" vertical="center" readingOrder="2"/>
    </xf>
    <xf numFmtId="0" fontId="12" fillId="0" borderId="2" xfId="0" applyFont="1" applyBorder="1" applyAlignment="1">
      <alignment horizontal="center" vertical="center" readingOrder="2"/>
    </xf>
    <xf numFmtId="0" fontId="8" fillId="0" borderId="1" xfId="0" applyFont="1" applyBorder="1" applyAlignment="1">
      <alignment vertical="center"/>
    </xf>
    <xf numFmtId="0" fontId="12" fillId="0" borderId="3" xfId="0" applyFont="1" applyBorder="1" applyAlignment="1">
      <alignment horizontal="center" vertical="center" readingOrder="2"/>
    </xf>
    <xf numFmtId="0" fontId="12" fillId="0" borderId="0" xfId="0" applyFont="1" applyAlignment="1">
      <alignment vertical="center" readingOrder="2"/>
    </xf>
    <xf numFmtId="0" fontId="12" fillId="0" borderId="0" xfId="0" applyFont="1" applyAlignment="1">
      <alignment horizontal="center" vertical="center" readingOrder="2"/>
    </xf>
    <xf numFmtId="0" fontId="12" fillId="0" borderId="1" xfId="0" applyFont="1" applyBorder="1" applyAlignment="1">
      <alignment vertical="center" readingOrder="2"/>
    </xf>
    <xf numFmtId="0" fontId="13" fillId="0" borderId="0" xfId="0" applyFont="1" applyAlignment="1">
      <alignment horizontal="right" vertical="center" readingOrder="1"/>
    </xf>
    <xf numFmtId="0" fontId="13" fillId="0" borderId="0" xfId="0" applyFont="1" applyAlignment="1">
      <alignment horizontal="right" vertical="center" readingOrder="2"/>
    </xf>
    <xf numFmtId="165" fontId="13" fillId="0" borderId="0" xfId="0" applyNumberFormat="1" applyFont="1" applyAlignment="1">
      <alignment horizontal="center" vertical="center" readingOrder="2"/>
    </xf>
    <xf numFmtId="164" fontId="13" fillId="0" borderId="0" xfId="0" applyNumberFormat="1" applyFont="1" applyAlignment="1">
      <alignment horizontal="center" vertical="center" readingOrder="2"/>
    </xf>
    <xf numFmtId="0" fontId="8" fillId="0" borderId="1" xfId="0" applyFont="1" applyBorder="1" applyAlignment="1">
      <alignment horizontal="right" vertical="center"/>
    </xf>
    <xf numFmtId="0" fontId="14" fillId="0" borderId="0" xfId="0" applyFont="1" applyAlignment="1">
      <alignment vertical="center" readingOrder="2"/>
    </xf>
    <xf numFmtId="0" fontId="14" fillId="0" borderId="0" xfId="0" applyFont="1" applyAlignment="1">
      <alignment horizontal="center" vertical="center" readingOrder="2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 wrapText="1" readingOrder="2"/>
    </xf>
    <xf numFmtId="0" fontId="4" fillId="0" borderId="0" xfId="0" applyFont="1" applyAlignment="1">
      <alignment horizontal="center" vertical="center" readingOrder="2"/>
    </xf>
    <xf numFmtId="164" fontId="4" fillId="0" borderId="0" xfId="0" applyNumberFormat="1" applyFont="1" applyAlignment="1">
      <alignment horizontal="center" vertical="center" readingOrder="2"/>
    </xf>
    <xf numFmtId="165" fontId="4" fillId="0" borderId="0" xfId="0" applyNumberFormat="1" applyFont="1" applyAlignment="1">
      <alignment horizontal="center" vertical="center" wrapText="1" readingOrder="2"/>
    </xf>
    <xf numFmtId="164" fontId="4" fillId="0" borderId="2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vertical="center" wrapText="1" readingOrder="2"/>
    </xf>
    <xf numFmtId="0" fontId="3" fillId="0" borderId="0" xfId="0" applyFont="1" applyAlignment="1">
      <alignment vertical="center" readingOrder="2"/>
    </xf>
    <xf numFmtId="165" fontId="18" fillId="0" borderId="0" xfId="0" applyNumberFormat="1" applyFont="1" applyAlignment="1">
      <alignment horizontal="center" vertical="center" wrapText="1" readingOrder="2"/>
    </xf>
    <xf numFmtId="165" fontId="18" fillId="0" borderId="0" xfId="0" applyNumberFormat="1" applyFont="1" applyAlignment="1">
      <alignment horizontal="center" vertical="center" readingOrder="2"/>
    </xf>
    <xf numFmtId="0" fontId="19" fillId="0" borderId="0" xfId="0" applyFont="1" applyAlignment="1">
      <alignment horizontal="center" vertical="center" wrapText="1" readingOrder="2"/>
    </xf>
    <xf numFmtId="0" fontId="19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center"/>
    </xf>
    <xf numFmtId="0" fontId="20" fillId="0" borderId="0" xfId="0" applyFont="1" applyAlignment="1">
      <alignment horizontal="center" vertical="center" readingOrder="2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5" fontId="14" fillId="0" borderId="0" xfId="0" applyNumberFormat="1" applyFont="1" applyAlignment="1">
      <alignment horizontal="center" vertical="center" readingOrder="2"/>
    </xf>
    <xf numFmtId="10" fontId="3" fillId="0" borderId="0" xfId="1" applyNumberFormat="1" applyFont="1"/>
    <xf numFmtId="10" fontId="3" fillId="0" borderId="0" xfId="1" applyNumberFormat="1" applyFont="1" applyAlignment="1">
      <alignment horizontal="center" vertical="center"/>
    </xf>
    <xf numFmtId="10" fontId="3" fillId="0" borderId="0" xfId="1" applyNumberFormat="1" applyFont="1" applyAlignment="1">
      <alignment vertical="center"/>
    </xf>
    <xf numFmtId="0" fontId="3" fillId="0" borderId="9" xfId="0" applyFont="1" applyBorder="1" applyAlignment="1">
      <alignment horizontal="right" vertical="center"/>
    </xf>
    <xf numFmtId="165" fontId="3" fillId="0" borderId="9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22" fillId="0" borderId="0" xfId="0" applyFont="1"/>
    <xf numFmtId="0" fontId="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readingOrder="2"/>
    </xf>
    <xf numFmtId="0" fontId="3" fillId="0" borderId="8" xfId="0" applyFont="1" applyBorder="1" applyAlignment="1">
      <alignment horizontal="center" vertical="center" readingOrder="2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readingOrder="2"/>
    </xf>
    <xf numFmtId="0" fontId="8" fillId="0" borderId="3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24" fillId="0" borderId="0" xfId="0" applyNumberFormat="1" applyFont="1" applyFill="1" applyBorder="1" applyAlignment="1">
      <alignment horizontal="right" vertical="center"/>
    </xf>
    <xf numFmtId="165" fontId="24" fillId="0" borderId="0" xfId="0" applyNumberFormat="1" applyFont="1" applyFill="1" applyBorder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 readingOrder="2"/>
    </xf>
    <xf numFmtId="0" fontId="3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readingOrder="2"/>
    </xf>
    <xf numFmtId="0" fontId="1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readingOrder="2"/>
    </xf>
    <xf numFmtId="0" fontId="20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readingOrder="2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right" vertical="center" readingOrder="2"/>
    </xf>
    <xf numFmtId="0" fontId="7" fillId="0" borderId="1" xfId="0" applyFont="1" applyBorder="1" applyAlignment="1">
      <alignment horizontal="center" vertical="center" wrapText="1" readingOrder="2"/>
    </xf>
    <xf numFmtId="0" fontId="19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horizontal="right" vertical="center" wrapText="1" readingOrder="2"/>
    </xf>
    <xf numFmtId="165" fontId="4" fillId="0" borderId="0" xfId="0" applyNumberFormat="1" applyFont="1" applyAlignment="1">
      <alignment horizontal="center" vertical="center" readingOrder="2"/>
    </xf>
    <xf numFmtId="0" fontId="3" fillId="0" borderId="3" xfId="0" applyFont="1" applyBorder="1" applyAlignment="1">
      <alignment horizontal="center" vertical="center" readingOrder="2"/>
    </xf>
    <xf numFmtId="0" fontId="14" fillId="0" borderId="1" xfId="0" applyFont="1" applyBorder="1" applyAlignment="1">
      <alignment horizontal="center" vertical="center" readingOrder="2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readingOrder="2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 readingOrder="2"/>
    </xf>
    <xf numFmtId="0" fontId="12" fillId="0" borderId="0" xfId="0" applyFont="1" applyAlignment="1">
      <alignment horizontal="center" vertical="center" wrapText="1" readingOrder="2"/>
    </xf>
    <xf numFmtId="0" fontId="12" fillId="0" borderId="2" xfId="0" applyFont="1" applyBorder="1" applyAlignment="1">
      <alignment horizontal="center" vertical="center" readingOrder="2"/>
    </xf>
    <xf numFmtId="0" fontId="12" fillId="0" borderId="0" xfId="0" applyFont="1" applyAlignment="1">
      <alignment horizontal="center" vertical="center" readingOrder="2"/>
    </xf>
    <xf numFmtId="0" fontId="8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readingOrder="2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212270</xdr:colOff>
      <xdr:row>0</xdr:row>
      <xdr:rowOff>13607</xdr:rowOff>
    </xdr:from>
    <xdr:to>
      <xdr:col>9</xdr:col>
      <xdr:colOff>176892</xdr:colOff>
      <xdr:row>40</xdr:row>
      <xdr:rowOff>149679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FA4EE4-440E-498C-A2D5-162F48AB8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37269537" y="13607"/>
          <a:ext cx="6087836" cy="873578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9:S9" headerRowCount="0">
  <tableColumns count="19">
    <tableColumn id="1" xr3:uid="{00000000-0010-0000-0000-000001000000}" name="جمع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0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  <tableColumn id="16" xr3:uid="{00000000-0010-0000-0000-000010000000}" name="Column16"/>
    <tableColumn id="17" xr3:uid="{00000000-0010-0000-0000-000011000000}" name="Column17"/>
    <tableColumn id="18" xr3:uid="{00000000-0010-0000-0000-000012000000}" name="Column18"/>
    <tableColumn id="19" xr3:uid="{00000000-0010-0000-0000-000013000000}" name="Column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1000000}" name="Table12" displayName="Table12" ref="A9:G9" headerRowCount="0">
  <tableColumns count="7">
    <tableColumn id="1" xr3:uid="{00000000-0010-0000-0100-000001000000}" name="جمع"/>
    <tableColumn id="2" xr3:uid="{00000000-0010-0000-0100-000002000000}" name="0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2000000}" name="Table13" displayName="Table13" ref="A8:P8" headerRowCount="0">
  <tableColumns count="16">
    <tableColumn id="1" xr3:uid="{00000000-0010-0000-0200-000001000000}" name="جمع"/>
    <tableColumn id="2" xr3:uid="{00000000-0010-0000-0200-000002000000}" name="Column2"/>
    <tableColumn id="3" xr3:uid="{00000000-0010-0000-0200-000003000000}" name="0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  <tableColumn id="8" xr3:uid="{00000000-0010-0000-0200-000008000000}" name="Column8"/>
    <tableColumn id="9" xr3:uid="{00000000-0010-0000-0200-000009000000}" name="Column9"/>
    <tableColumn id="10" xr3:uid="{00000000-0010-0000-0200-00000A000000}" name="Column10"/>
    <tableColumn id="11" xr3:uid="{00000000-0010-0000-0200-00000B000000}" name="Column11"/>
    <tableColumn id="12" xr3:uid="{00000000-0010-0000-0200-00000C000000}" name="Column12"/>
    <tableColumn id="13" xr3:uid="{00000000-0010-0000-0200-00000D000000}" name="Column13"/>
    <tableColumn id="14" xr3:uid="{00000000-0010-0000-0200-00000E000000}" name="Column14"/>
    <tableColumn id="15" xr3:uid="{00000000-0010-0000-0200-00000F000000}" name="Column15"/>
    <tableColumn id="16" xr3:uid="{00000000-0010-0000-0200-000010000000}" name="Column1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e8" displayName="Table8" ref="A10:I10" headerRowCount="0">
  <tableColumns count="9">
    <tableColumn id="1" xr3:uid="{00000000-0010-0000-0300-000001000000}" name="جمع"/>
    <tableColumn id="2" xr3:uid="{00000000-0010-0000-0300-000002000000}" name="0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  <tableColumn id="7" xr3:uid="{00000000-0010-0000-0300-000007000000}" name="Column7"/>
    <tableColumn id="8" xr3:uid="{00000000-0010-0000-0300-000008000000}" name="Column8"/>
    <tableColumn id="9" xr3:uid="{00000000-0010-0000-0300-000009000000}" name="Column9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4000000}" name="Table11" displayName="Table11" ref="A8:C8" headerRowCount="0">
  <tableColumns count="3">
    <tableColumn id="1" xr3:uid="{00000000-0010-0000-0400-000001000000}" name="جمع"/>
    <tableColumn id="2" xr3:uid="{00000000-0010-0000-0400-000002000000}" name="0"/>
    <tableColumn id="3" xr3:uid="{00000000-0010-0000-0400-000003000000}" name="Column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B Nazanin"/>
        <a:ea typeface=""/>
        <a:cs typeface=""/>
      </a:majorFont>
      <a:minorFont>
        <a:latin typeface="B Nazani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X39"/>
  <sheetViews>
    <sheetView showGridLines="0" rightToLeft="1" tabSelected="1" view="pageBreakPreview" zoomScale="70" zoomScaleNormal="100" zoomScaleSheetLayoutView="70" workbookViewId="0">
      <selection activeCell="Y20" sqref="Y20"/>
    </sheetView>
  </sheetViews>
  <sheetFormatPr defaultColWidth="9" defaultRowHeight="18"/>
  <cols>
    <col min="1" max="1" width="9" style="30" customWidth="1"/>
    <col min="2" max="11" width="9" style="30"/>
    <col min="12" max="12" width="0" style="2" hidden="1" customWidth="1"/>
    <col min="13" max="13" width="9" style="2" hidden="1" customWidth="1"/>
    <col min="14" max="16" width="12.875" style="24" hidden="1" customWidth="1"/>
    <col min="17" max="24" width="9" style="2"/>
    <col min="25" max="16384" width="9" style="30"/>
  </cols>
  <sheetData>
    <row r="3" spans="1:17" ht="27.75">
      <c r="D3" s="104"/>
      <c r="E3" s="105"/>
      <c r="F3" s="105"/>
    </row>
    <row r="6" spans="1:17" ht="1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3"/>
      <c r="M6" s="23"/>
      <c r="N6" s="25"/>
      <c r="O6" s="25"/>
      <c r="P6" s="25"/>
      <c r="Q6" s="23"/>
    </row>
    <row r="7" spans="1:17" ht="1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3"/>
      <c r="M7" s="23"/>
      <c r="N7" s="25"/>
      <c r="O7" s="25"/>
      <c r="P7" s="25"/>
      <c r="Q7" s="23"/>
    </row>
    <row r="8" spans="1:17" ht="15" customHeight="1">
      <c r="A8" s="38"/>
      <c r="B8" s="38"/>
      <c r="C8" s="38"/>
      <c r="D8" s="38"/>
      <c r="E8" s="38"/>
      <c r="F8" s="38"/>
      <c r="G8" s="38"/>
      <c r="H8" s="38"/>
      <c r="I8" s="38"/>
      <c r="J8" s="22"/>
      <c r="K8" s="22"/>
      <c r="L8" s="23"/>
      <c r="M8" s="23"/>
      <c r="N8" s="25"/>
      <c r="O8" s="25"/>
      <c r="P8" s="25"/>
      <c r="Q8" s="23"/>
    </row>
    <row r="9" spans="1:17" ht="15" customHeight="1">
      <c r="A9" s="38"/>
      <c r="B9" s="38"/>
      <c r="C9" s="38"/>
      <c r="D9" s="38"/>
      <c r="E9" s="38"/>
      <c r="F9" s="38"/>
      <c r="G9" s="38"/>
      <c r="H9" s="38"/>
      <c r="I9" s="38"/>
      <c r="J9" s="22"/>
      <c r="K9" s="22"/>
      <c r="L9" s="23"/>
      <c r="M9" s="23"/>
      <c r="N9" s="25" t="s">
        <v>123</v>
      </c>
      <c r="O9" s="25" t="s">
        <v>124</v>
      </c>
      <c r="P9" s="25" t="s">
        <v>125</v>
      </c>
      <c r="Q9" s="23"/>
    </row>
    <row r="10" spans="1:17" ht="15" customHeight="1">
      <c r="A10" s="38"/>
      <c r="B10" s="38"/>
      <c r="C10" s="38"/>
      <c r="D10" s="38"/>
      <c r="E10" s="38"/>
      <c r="F10" s="38"/>
      <c r="G10" s="38"/>
      <c r="H10" s="38"/>
      <c r="I10" s="38"/>
      <c r="J10" s="22"/>
      <c r="K10" s="22"/>
      <c r="L10" s="23"/>
      <c r="M10" s="23"/>
      <c r="N10" s="25" t="s">
        <v>129</v>
      </c>
      <c r="O10" s="25" t="s">
        <v>131</v>
      </c>
      <c r="P10" s="26">
        <v>152808135924</v>
      </c>
      <c r="Q10" s="23"/>
    </row>
    <row r="11" spans="1:17" ht="15" customHeight="1">
      <c r="A11" s="38"/>
      <c r="B11" s="38"/>
      <c r="C11" s="38"/>
      <c r="D11" s="38"/>
      <c r="E11" s="38"/>
      <c r="F11" s="38"/>
      <c r="G11" s="38"/>
      <c r="H11" s="38"/>
      <c r="I11" s="38"/>
      <c r="J11" s="22"/>
      <c r="K11" s="22"/>
      <c r="L11" s="23"/>
      <c r="M11" s="23"/>
      <c r="N11" s="25"/>
      <c r="O11" s="25"/>
      <c r="P11" s="25"/>
      <c r="Q11" s="23"/>
    </row>
    <row r="12" spans="1:17" ht="15" customHeight="1">
      <c r="A12" s="38"/>
      <c r="B12" s="38"/>
      <c r="C12" s="38"/>
      <c r="D12" s="38"/>
      <c r="E12" s="38"/>
      <c r="F12" s="38"/>
      <c r="G12" s="38"/>
      <c r="H12" s="38"/>
      <c r="I12" s="38"/>
      <c r="J12" s="22"/>
      <c r="K12" s="22"/>
      <c r="L12" s="23"/>
      <c r="M12" s="23"/>
      <c r="N12" s="25"/>
      <c r="O12" s="25"/>
      <c r="P12" s="25"/>
      <c r="Q12" s="23"/>
    </row>
    <row r="13" spans="1:17" ht="15" customHeight="1">
      <c r="A13" s="38"/>
      <c r="B13" s="38"/>
      <c r="C13" s="38"/>
      <c r="D13" s="38"/>
      <c r="E13" s="38"/>
      <c r="F13" s="38"/>
      <c r="G13" s="38"/>
      <c r="H13" s="38"/>
      <c r="I13" s="38"/>
      <c r="J13" s="22"/>
      <c r="K13" s="22"/>
      <c r="L13" s="23"/>
      <c r="M13" s="23"/>
      <c r="N13" s="25"/>
      <c r="O13" s="25"/>
      <c r="P13" s="25"/>
      <c r="Q13" s="23"/>
    </row>
    <row r="14" spans="1:17" ht="15" customHeight="1">
      <c r="A14" s="38"/>
      <c r="B14" s="38"/>
      <c r="C14" s="38"/>
      <c r="D14" s="38"/>
      <c r="E14" s="38"/>
      <c r="F14" s="38"/>
      <c r="G14" s="38"/>
      <c r="H14" s="38"/>
      <c r="I14" s="38"/>
      <c r="J14" s="22"/>
      <c r="K14" s="22"/>
      <c r="L14" s="23"/>
      <c r="M14" s="23"/>
      <c r="N14" s="25"/>
      <c r="O14" s="25"/>
      <c r="P14" s="25"/>
      <c r="Q14" s="23"/>
    </row>
    <row r="15" spans="1:17" ht="15" customHeight="1">
      <c r="A15" s="102"/>
      <c r="B15" s="102"/>
      <c r="C15" s="102"/>
      <c r="D15" s="102"/>
      <c r="E15" s="102"/>
      <c r="F15" s="102"/>
      <c r="G15" s="102"/>
      <c r="H15" s="102"/>
      <c r="I15" s="102"/>
      <c r="J15" s="22"/>
      <c r="K15" s="22"/>
      <c r="L15" s="23"/>
      <c r="M15" s="23"/>
      <c r="N15" s="25" t="s">
        <v>132</v>
      </c>
      <c r="O15" s="25"/>
      <c r="P15" s="25"/>
      <c r="Q15" s="23"/>
    </row>
    <row r="16" spans="1:17" ht="15" customHeight="1">
      <c r="A16" s="102"/>
      <c r="B16" s="102"/>
      <c r="C16" s="102"/>
      <c r="D16" s="102"/>
      <c r="E16" s="102"/>
      <c r="F16" s="102"/>
      <c r="G16" s="102"/>
      <c r="H16" s="102"/>
      <c r="I16" s="102"/>
    </row>
    <row r="17" spans="1:14" ht="15" customHeight="1">
      <c r="A17" s="103"/>
      <c r="B17" s="103"/>
      <c r="C17" s="103"/>
      <c r="D17" s="103"/>
      <c r="E17" s="103"/>
      <c r="F17" s="103"/>
      <c r="G17" s="103"/>
      <c r="H17" s="103"/>
      <c r="I17" s="103"/>
      <c r="N17" s="24" t="s">
        <v>133</v>
      </c>
    </row>
    <row r="18" spans="1:14" ht="15" customHeight="1">
      <c r="A18" s="103"/>
      <c r="B18" s="103"/>
      <c r="C18" s="103"/>
      <c r="D18" s="103"/>
      <c r="E18" s="103"/>
      <c r="F18" s="103"/>
      <c r="G18" s="103"/>
      <c r="H18" s="103"/>
      <c r="I18" s="103"/>
    </row>
    <row r="19" spans="1:14" ht="15" customHeight="1">
      <c r="A19" s="103"/>
      <c r="B19" s="103"/>
      <c r="C19" s="103"/>
      <c r="D19" s="103"/>
      <c r="E19" s="103"/>
      <c r="F19" s="103"/>
      <c r="G19" s="103"/>
      <c r="H19" s="103"/>
      <c r="I19" s="103"/>
      <c r="N19" s="24" t="s">
        <v>130</v>
      </c>
    </row>
    <row r="20" spans="1:14" ht="15" customHeight="1">
      <c r="A20" s="103"/>
      <c r="B20" s="103"/>
      <c r="C20" s="103"/>
      <c r="D20" s="103"/>
      <c r="E20" s="103"/>
      <c r="F20" s="103"/>
      <c r="G20" s="103"/>
      <c r="H20" s="103"/>
      <c r="I20" s="103"/>
    </row>
    <row r="21" spans="1:14" ht="15" customHeight="1">
      <c r="A21" s="103"/>
      <c r="B21" s="103"/>
      <c r="C21" s="103"/>
      <c r="D21" s="103"/>
      <c r="E21" s="103"/>
      <c r="F21" s="103"/>
      <c r="G21" s="103"/>
      <c r="H21" s="103"/>
      <c r="I21" s="103"/>
    </row>
    <row r="22" spans="1:14" ht="15" customHeight="1">
      <c r="A22" s="103"/>
      <c r="B22" s="103"/>
      <c r="C22" s="103"/>
      <c r="D22" s="103"/>
      <c r="E22" s="103"/>
      <c r="F22" s="103"/>
      <c r="G22" s="103"/>
      <c r="H22" s="103"/>
      <c r="I22" s="103"/>
    </row>
    <row r="23" spans="1:14" ht="15" customHeight="1">
      <c r="A23" s="103"/>
      <c r="B23" s="103"/>
      <c r="C23" s="103"/>
      <c r="D23" s="103"/>
      <c r="E23" s="103"/>
      <c r="F23" s="103"/>
      <c r="G23" s="103"/>
      <c r="H23" s="103"/>
      <c r="I23" s="103"/>
    </row>
    <row r="24" spans="1:14" ht="15" customHeight="1">
      <c r="A24" s="38"/>
      <c r="B24" s="38"/>
      <c r="C24" s="38"/>
      <c r="D24" s="38"/>
      <c r="E24" s="38"/>
      <c r="F24" s="38"/>
      <c r="G24" s="38"/>
      <c r="H24" s="38"/>
      <c r="I24" s="38"/>
    </row>
    <row r="37" spans="6:8">
      <c r="F37" s="100"/>
      <c r="G37" s="101"/>
      <c r="H37" s="101"/>
    </row>
    <row r="38" spans="6:8">
      <c r="F38" s="101"/>
      <c r="G38" s="101"/>
      <c r="H38" s="101"/>
    </row>
    <row r="39" spans="6:8">
      <c r="F39" s="101"/>
      <c r="G39" s="101"/>
      <c r="H39" s="101"/>
    </row>
  </sheetData>
  <mergeCells count="5">
    <mergeCell ref="F37:H39"/>
    <mergeCell ref="A15:I16"/>
    <mergeCell ref="A17:I19"/>
    <mergeCell ref="A20:I23"/>
    <mergeCell ref="D3:F3"/>
  </mergeCells>
  <pageMargins left="0.7" right="0.7" top="0.75" bottom="0.75" header="0.3" footer="0.3"/>
  <pageSetup scale="92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"/>
  <sheetViews>
    <sheetView rightToLeft="1" view="pageBreakPreview" zoomScaleNormal="100" zoomScaleSheetLayoutView="100" workbookViewId="0">
      <selection activeCell="P16" sqref="P16"/>
    </sheetView>
  </sheetViews>
  <sheetFormatPr defaultColWidth="9" defaultRowHeight="15.75"/>
  <cols>
    <col min="1" max="1" width="24.25" style="14" customWidth="1"/>
    <col min="2" max="2" width="13" style="14" customWidth="1"/>
    <col min="3" max="3" width="15.25" style="14" customWidth="1"/>
    <col min="4" max="4" width="15.5" style="14" customWidth="1"/>
    <col min="5" max="5" width="1.25" style="14" customWidth="1"/>
    <col min="6" max="6" width="13" style="14" customWidth="1"/>
    <col min="7" max="7" width="15.125" style="14" customWidth="1"/>
    <col min="8" max="8" width="13" style="14" customWidth="1"/>
    <col min="9" max="9" width="16.5" style="14" customWidth="1"/>
    <col min="10" max="10" width="1.25" style="14" customWidth="1"/>
    <col min="11" max="12" width="13" style="14" customWidth="1"/>
    <col min="13" max="13" width="16.625" style="14" customWidth="1"/>
    <col min="14" max="14" width="15.75" style="14" customWidth="1"/>
    <col min="15" max="15" width="10.75" style="14" customWidth="1"/>
    <col min="16" max="16" width="9" style="2" customWidth="1"/>
    <col min="17" max="16384" width="9" style="2"/>
  </cols>
  <sheetData>
    <row r="1" spans="1:16" s="81" customFormat="1" ht="19.5">
      <c r="A1" s="108" t="s">
        <v>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6" s="81" customFormat="1" ht="19.5">
      <c r="A2" s="108" t="s">
        <v>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1:16" s="81" customFormat="1" ht="19.5">
      <c r="A3" s="108" t="str">
        <f>'صفحه نخست'!N15</f>
        <v>برای ماه منتهی به 1402/10/30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1:16" ht="19.5">
      <c r="A4" s="112" t="s">
        <v>3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6" ht="19.5">
      <c r="A5" s="112" t="s">
        <v>4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</row>
    <row r="7" spans="1:16" ht="18.75" customHeight="1">
      <c r="A7" s="3"/>
      <c r="B7" s="114" t="str">
        <f>'صفحه نخست'!N10</f>
        <v>1402/09/30</v>
      </c>
      <c r="C7" s="114"/>
      <c r="D7" s="114"/>
      <c r="E7" s="3"/>
      <c r="F7" s="113" t="s">
        <v>5</v>
      </c>
      <c r="G7" s="113"/>
      <c r="H7" s="113"/>
      <c r="I7" s="113"/>
      <c r="J7" s="1"/>
      <c r="K7" s="114" t="str">
        <f>'صفحه نخست'!O10</f>
        <v>1402/10/30</v>
      </c>
      <c r="L7" s="114"/>
      <c r="M7" s="114"/>
      <c r="N7" s="114"/>
      <c r="O7" s="114"/>
    </row>
    <row r="8" spans="1:16" s="7" customFormat="1" ht="17.25" customHeight="1">
      <c r="A8" s="109" t="s">
        <v>6</v>
      </c>
      <c r="B8" s="109" t="s">
        <v>7</v>
      </c>
      <c r="C8" s="109" t="s">
        <v>8</v>
      </c>
      <c r="D8" s="106" t="s">
        <v>9</v>
      </c>
      <c r="E8" s="5"/>
      <c r="F8" s="110" t="s">
        <v>10</v>
      </c>
      <c r="G8" s="110"/>
      <c r="H8" s="111" t="s">
        <v>11</v>
      </c>
      <c r="I8" s="111"/>
      <c r="J8" s="6"/>
      <c r="K8" s="106" t="s">
        <v>7</v>
      </c>
      <c r="L8" s="106" t="s">
        <v>12</v>
      </c>
      <c r="M8" s="106" t="s">
        <v>8</v>
      </c>
      <c r="N8" s="106" t="s">
        <v>9</v>
      </c>
      <c r="O8" s="106" t="s">
        <v>13</v>
      </c>
    </row>
    <row r="9" spans="1:16" s="7" customFormat="1" ht="20.25" customHeight="1" thickBot="1">
      <c r="A9" s="107"/>
      <c r="B9" s="107"/>
      <c r="C9" s="107"/>
      <c r="D9" s="107"/>
      <c r="E9" s="5"/>
      <c r="F9" s="9" t="s">
        <v>7</v>
      </c>
      <c r="G9" s="9" t="s">
        <v>14</v>
      </c>
      <c r="H9" s="9" t="s">
        <v>7</v>
      </c>
      <c r="I9" s="9" t="s">
        <v>15</v>
      </c>
      <c r="J9" s="6"/>
      <c r="K9" s="107"/>
      <c r="L9" s="107"/>
      <c r="M9" s="107"/>
      <c r="N9" s="107"/>
      <c r="O9" s="107"/>
    </row>
    <row r="10" spans="1:16" ht="26.25" customHeight="1">
      <c r="A10" s="15" t="s">
        <v>16</v>
      </c>
      <c r="B10" s="16">
        <v>8142993</v>
      </c>
      <c r="C10" s="17">
        <v>57848697849</v>
      </c>
      <c r="D10" s="17">
        <v>39788973154</v>
      </c>
      <c r="E10" s="17">
        <v>0</v>
      </c>
      <c r="F10" s="16">
        <v>794171</v>
      </c>
      <c r="G10" s="16">
        <v>4455563111</v>
      </c>
      <c r="H10" s="16">
        <v>1812476</v>
      </c>
      <c r="I10" s="16">
        <v>12810834241</v>
      </c>
      <c r="J10" s="16"/>
      <c r="K10" s="16">
        <v>7124688</v>
      </c>
      <c r="L10" s="93" t="s">
        <v>134</v>
      </c>
      <c r="M10" s="16">
        <v>49493426719</v>
      </c>
      <c r="N10" s="16">
        <v>38942424609</v>
      </c>
      <c r="O10" s="77">
        <f>N10/'صفحه نخست'!$P$10</f>
        <v>0.25484523041605739</v>
      </c>
      <c r="P10" s="76"/>
    </row>
    <row r="11" spans="1:16" ht="26.25" customHeight="1">
      <c r="A11" s="15" t="s">
        <v>17</v>
      </c>
      <c r="B11" s="16">
        <v>9287601</v>
      </c>
      <c r="C11" s="17">
        <v>53580621448</v>
      </c>
      <c r="D11" s="17">
        <v>47145155514</v>
      </c>
      <c r="E11" s="17">
        <v>3186799</v>
      </c>
      <c r="F11" s="16">
        <v>424540</v>
      </c>
      <c r="G11" s="16">
        <v>2424988837</v>
      </c>
      <c r="H11" s="16">
        <v>664892</v>
      </c>
      <c r="I11" s="16">
        <v>3834861718</v>
      </c>
      <c r="J11" s="16"/>
      <c r="K11" s="16">
        <v>9047249</v>
      </c>
      <c r="L11" s="93" t="s">
        <v>135</v>
      </c>
      <c r="M11" s="16">
        <v>52170748567</v>
      </c>
      <c r="N11" s="16">
        <v>50472402970</v>
      </c>
      <c r="O11" s="77">
        <f>N11/'صفحه نخست'!$P$10</f>
        <v>0.33029918639347017</v>
      </c>
    </row>
    <row r="12" spans="1:16" ht="26.25" customHeight="1">
      <c r="A12" s="15" t="s">
        <v>126</v>
      </c>
      <c r="B12" s="16">
        <v>7215511</v>
      </c>
      <c r="C12" s="17">
        <v>34145832674</v>
      </c>
      <c r="D12" s="17">
        <v>24788073556</v>
      </c>
      <c r="E12" s="17">
        <v>7215511</v>
      </c>
      <c r="F12" s="16">
        <v>7215511</v>
      </c>
      <c r="G12" s="16">
        <v>0</v>
      </c>
      <c r="H12" s="16">
        <v>7215511</v>
      </c>
      <c r="I12" s="16">
        <v>0</v>
      </c>
      <c r="J12" s="16"/>
      <c r="K12" s="16">
        <v>7215511</v>
      </c>
      <c r="L12" s="93" t="s">
        <v>136</v>
      </c>
      <c r="M12" s="16">
        <v>34145832674</v>
      </c>
      <c r="N12" s="16">
        <v>26078668427</v>
      </c>
      <c r="O12" s="77">
        <f>N12/'صفحه نخست'!$P$10</f>
        <v>0.17066282674876929</v>
      </c>
    </row>
    <row r="13" spans="1:16" ht="26.25" customHeight="1">
      <c r="A13" s="15" t="s">
        <v>18</v>
      </c>
      <c r="B13" s="16">
        <v>458586</v>
      </c>
      <c r="C13" s="17">
        <v>5840601196</v>
      </c>
      <c r="D13" s="17">
        <v>5859630197</v>
      </c>
      <c r="E13" s="17"/>
      <c r="F13" s="16">
        <v>2288389</v>
      </c>
      <c r="G13" s="16">
        <v>29350521019</v>
      </c>
      <c r="H13" s="16">
        <v>2741975</v>
      </c>
      <c r="I13" s="16">
        <v>35126960140</v>
      </c>
      <c r="J13" s="16"/>
      <c r="K13" s="16">
        <v>5000</v>
      </c>
      <c r="L13" s="93" t="s">
        <v>137</v>
      </c>
      <c r="M13" s="16">
        <v>64162075</v>
      </c>
      <c r="N13" s="16">
        <v>65022809</v>
      </c>
      <c r="O13" s="77">
        <f>N13/'صفحه نخست'!$P$10</f>
        <v>4.2551928669779378E-4</v>
      </c>
    </row>
    <row r="14" spans="1:16" ht="26.25" customHeight="1">
      <c r="A14" s="15" t="s">
        <v>140</v>
      </c>
      <c r="B14" s="16">
        <v>0</v>
      </c>
      <c r="C14" s="17">
        <v>0</v>
      </c>
      <c r="D14" s="17">
        <v>0</v>
      </c>
      <c r="E14" s="17"/>
      <c r="F14" s="16">
        <v>9929645</v>
      </c>
      <c r="G14" s="16">
        <v>102894839810</v>
      </c>
      <c r="H14" s="16">
        <v>5438086</v>
      </c>
      <c r="I14" s="16">
        <v>56351560186</v>
      </c>
      <c r="J14" s="16"/>
      <c r="K14" s="16">
        <v>4491559</v>
      </c>
      <c r="L14" s="93" t="s">
        <v>138</v>
      </c>
      <c r="M14" s="16">
        <v>46543279624</v>
      </c>
      <c r="N14" s="16">
        <v>46544280443</v>
      </c>
      <c r="O14" s="77"/>
    </row>
    <row r="15" spans="1:16" ht="26.25" customHeight="1">
      <c r="A15" s="15" t="s">
        <v>141</v>
      </c>
      <c r="B15" s="16">
        <v>0</v>
      </c>
      <c r="C15" s="17">
        <v>0</v>
      </c>
      <c r="D15" s="17">
        <v>0</v>
      </c>
      <c r="E15" s="17"/>
      <c r="F15" s="16">
        <v>25000</v>
      </c>
      <c r="G15" s="16">
        <v>1386809980</v>
      </c>
      <c r="H15" s="16">
        <v>0</v>
      </c>
      <c r="I15" s="16">
        <v>0</v>
      </c>
      <c r="J15" s="16"/>
      <c r="K15" s="16">
        <v>25000</v>
      </c>
      <c r="L15" s="93" t="s">
        <v>139</v>
      </c>
      <c r="M15" s="16">
        <v>1386809980</v>
      </c>
      <c r="N15" s="16">
        <v>1412360137</v>
      </c>
      <c r="O15" s="77"/>
    </row>
    <row r="16" spans="1:16" ht="26.25" customHeight="1">
      <c r="A16" s="15" t="s">
        <v>142</v>
      </c>
      <c r="B16" s="16">
        <v>0</v>
      </c>
      <c r="C16" s="17">
        <v>0</v>
      </c>
      <c r="D16" s="17">
        <v>0</v>
      </c>
      <c r="E16" s="17"/>
      <c r="F16" s="16">
        <v>79600</v>
      </c>
      <c r="G16" s="16">
        <v>5099495176</v>
      </c>
      <c r="H16" s="16">
        <v>79600</v>
      </c>
      <c r="I16" s="16">
        <v>5099495176</v>
      </c>
      <c r="J16" s="16"/>
      <c r="K16" s="16">
        <v>0</v>
      </c>
      <c r="L16" s="93"/>
      <c r="M16" s="16">
        <v>0</v>
      </c>
      <c r="N16" s="16">
        <v>0</v>
      </c>
      <c r="O16" s="77"/>
    </row>
    <row r="17" spans="1:15" ht="26.25" customHeight="1">
      <c r="A17" s="15" t="s">
        <v>19</v>
      </c>
      <c r="B17" s="16">
        <v>25104691</v>
      </c>
      <c r="C17" s="17">
        <v>151415753167</v>
      </c>
      <c r="D17" s="17">
        <v>117581832421</v>
      </c>
      <c r="E17" s="17"/>
      <c r="F17" s="16">
        <v>20756856</v>
      </c>
      <c r="G17" s="17">
        <v>145612217933</v>
      </c>
      <c r="H17" s="16">
        <v>17952540</v>
      </c>
      <c r="I17" s="17">
        <v>113223711461</v>
      </c>
      <c r="J17" s="17"/>
      <c r="K17" s="16">
        <v>27909007</v>
      </c>
      <c r="L17" s="15"/>
      <c r="M17" s="17">
        <v>183804259639</v>
      </c>
      <c r="N17" s="17">
        <v>163515159395</v>
      </c>
      <c r="O17" s="17">
        <f>SUM(O10:O13)</f>
        <v>0.75623276284499463</v>
      </c>
    </row>
  </sheetData>
  <mergeCells count="19">
    <mergeCell ref="B7:D7"/>
    <mergeCell ref="K7:O7"/>
    <mergeCell ref="D8:D9"/>
    <mergeCell ref="N8:N9"/>
    <mergeCell ref="L8:L9"/>
    <mergeCell ref="O8:O9"/>
    <mergeCell ref="A1:O1"/>
    <mergeCell ref="A2:O2"/>
    <mergeCell ref="A3:O3"/>
    <mergeCell ref="A8:A9"/>
    <mergeCell ref="F8:G8"/>
    <mergeCell ref="H8:I8"/>
    <mergeCell ref="M8:M9"/>
    <mergeCell ref="K8:K9"/>
    <mergeCell ref="C8:C9"/>
    <mergeCell ref="B8:B9"/>
    <mergeCell ref="A5:O5"/>
    <mergeCell ref="A4:O4"/>
    <mergeCell ref="F7:I7"/>
  </mergeCells>
  <pageMargins left="0.7" right="0.7" top="0.75" bottom="0.75" header="0.3" footer="0.3"/>
  <pageSetup paperSize="9" scale="61" orientation="landscape" horizontalDpi="4294967295" verticalDpi="4294967295" r:id="rId1"/>
  <headerFooter differentOddEven="1"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"/>
  <sheetViews>
    <sheetView rightToLeft="1" view="pageBreakPreview" zoomScale="110" zoomScaleNormal="100" zoomScaleSheetLayoutView="110" workbookViewId="0">
      <selection activeCell="E14" sqref="E14"/>
    </sheetView>
  </sheetViews>
  <sheetFormatPr defaultColWidth="14.375" defaultRowHeight="15.75"/>
  <cols>
    <col min="1" max="1" width="14.375" style="1" customWidth="1"/>
    <col min="2" max="16384" width="14.375" style="1"/>
  </cols>
  <sheetData>
    <row r="1" spans="1:9" ht="21">
      <c r="A1" s="115" t="str">
        <f>' سهام و صندوق‌های سرمایه‌گذاری'!A1:O1</f>
        <v xml:space="preserve"> صندوق اختصاصی بازارگردانی بازده معاملات</v>
      </c>
      <c r="B1" s="115"/>
      <c r="C1" s="115"/>
      <c r="D1" s="115"/>
      <c r="E1" s="115"/>
      <c r="F1" s="115"/>
      <c r="G1" s="115"/>
      <c r="H1" s="115"/>
      <c r="I1" s="115"/>
    </row>
    <row r="2" spans="1:9" ht="21">
      <c r="A2" s="115" t="str">
        <f>' سهام و صندوق‌های سرمایه‌گذاری'!A2:O2</f>
        <v xml:space="preserve">صورت وضعیت پرتفوی </v>
      </c>
      <c r="B2" s="115"/>
      <c r="C2" s="115"/>
      <c r="D2" s="115"/>
      <c r="E2" s="115"/>
      <c r="F2" s="115"/>
      <c r="G2" s="115"/>
      <c r="H2" s="115"/>
      <c r="I2" s="115"/>
    </row>
    <row r="3" spans="1:9" ht="21">
      <c r="A3" s="115" t="str">
        <f>' سهام و صندوق‌های سرمایه‌گذاری'!A3:O3</f>
        <v>برای ماه منتهی به 1402/10/30</v>
      </c>
      <c r="B3" s="115"/>
      <c r="C3" s="115"/>
      <c r="D3" s="115"/>
      <c r="E3" s="115"/>
      <c r="F3" s="115"/>
      <c r="G3" s="115"/>
      <c r="H3" s="115"/>
      <c r="I3" s="115"/>
    </row>
    <row r="4" spans="1:9" s="71" customFormat="1" ht="16.149999999999999" customHeight="1">
      <c r="A4" s="117" t="s">
        <v>21</v>
      </c>
      <c r="B4" s="117"/>
      <c r="C4" s="117"/>
      <c r="D4" s="117"/>
      <c r="E4" s="117"/>
    </row>
    <row r="5" spans="1:9">
      <c r="A5" s="72"/>
      <c r="B5" s="73"/>
      <c r="C5" s="73"/>
      <c r="D5" s="73"/>
      <c r="E5" s="73"/>
    </row>
    <row r="6" spans="1:9">
      <c r="A6" s="72"/>
      <c r="B6" s="116" t="str">
        <f>'صفحه نخست'!N10</f>
        <v>1402/09/30</v>
      </c>
      <c r="C6" s="116"/>
      <c r="D6" s="116"/>
      <c r="E6" s="116"/>
      <c r="F6" s="116" t="str">
        <f>'صفحه نخست'!O10</f>
        <v>1402/10/30</v>
      </c>
      <c r="G6" s="116"/>
      <c r="H6" s="116"/>
      <c r="I6" s="116"/>
    </row>
    <row r="7" spans="1:9">
      <c r="A7" s="74" t="s">
        <v>22</v>
      </c>
      <c r="B7" s="74" t="s">
        <v>23</v>
      </c>
      <c r="C7" s="74" t="s">
        <v>24</v>
      </c>
      <c r="D7" s="74" t="s">
        <v>25</v>
      </c>
      <c r="E7" s="74" t="s">
        <v>26</v>
      </c>
      <c r="F7" s="74" t="s">
        <v>23</v>
      </c>
      <c r="G7" s="74" t="s">
        <v>24</v>
      </c>
      <c r="H7" s="74" t="s">
        <v>25</v>
      </c>
      <c r="I7" s="74" t="s">
        <v>26</v>
      </c>
    </row>
    <row r="8" spans="1:9">
      <c r="A8" s="5"/>
      <c r="B8" s="3"/>
      <c r="C8" s="3"/>
      <c r="D8" s="5"/>
      <c r="E8" s="3"/>
      <c r="F8" s="3"/>
      <c r="G8" s="3"/>
      <c r="H8" s="5"/>
      <c r="I8" s="3"/>
    </row>
    <row r="9" spans="1:9">
      <c r="A9" s="5"/>
      <c r="B9" s="3"/>
      <c r="C9" s="3"/>
      <c r="D9" s="3"/>
      <c r="E9" s="3"/>
      <c r="F9" s="3"/>
      <c r="G9" s="3"/>
      <c r="H9" s="3"/>
      <c r="I9" s="3"/>
    </row>
  </sheetData>
  <mergeCells count="6">
    <mergeCell ref="A1:I1"/>
    <mergeCell ref="A2:I2"/>
    <mergeCell ref="A3:I3"/>
    <mergeCell ref="B6:E6"/>
    <mergeCell ref="F6:I6"/>
    <mergeCell ref="A4:E4"/>
  </mergeCells>
  <pageMargins left="0.7" right="0.7" top="0.75" bottom="0.75" header="0.3" footer="0.3"/>
  <pageSetup scale="64" orientation="portrait" r:id="rId1"/>
  <headerFooter differentOddEven="1"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0"/>
  <sheetViews>
    <sheetView rightToLeft="1" view="pageBreakPreview" topLeftCell="D1" zoomScale="106" zoomScaleNormal="100" zoomScaleSheetLayoutView="106" workbookViewId="0">
      <selection activeCell="O7" sqref="O7:O8"/>
    </sheetView>
  </sheetViews>
  <sheetFormatPr defaultColWidth="9" defaultRowHeight="15.75"/>
  <cols>
    <col min="1" max="11" width="13" style="1" customWidth="1"/>
    <col min="12" max="12" width="13.125" style="1" customWidth="1"/>
    <col min="13" max="19" width="13" style="1" customWidth="1"/>
    <col min="20" max="20" width="9" style="70" customWidth="1"/>
    <col min="21" max="16384" width="9" style="70"/>
  </cols>
  <sheetData>
    <row r="1" spans="1:19" s="82" customFormat="1" ht="21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19" s="82" customFormat="1" ht="21">
      <c r="A2" s="115" t="s">
        <v>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</row>
    <row r="3" spans="1:19" s="82" customFormat="1" ht="21">
      <c r="A3" s="115" t="str">
        <f>'صفحه نخست'!N15</f>
        <v>برای ماه منتهی به 1402/10/30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</row>
    <row r="4" spans="1:19" s="82" customFormat="1" ht="21">
      <c r="A4" s="118" t="s">
        <v>27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</row>
    <row r="6" spans="1:19" ht="18" customHeight="1">
      <c r="A6" s="114" t="s">
        <v>28</v>
      </c>
      <c r="B6" s="114"/>
      <c r="C6" s="114"/>
      <c r="D6" s="114"/>
      <c r="E6" s="114"/>
      <c r="F6" s="114"/>
      <c r="G6" s="114"/>
      <c r="H6" s="114" t="s">
        <v>128</v>
      </c>
      <c r="I6" s="114"/>
      <c r="J6" s="114"/>
      <c r="K6" s="113" t="s">
        <v>5</v>
      </c>
      <c r="L6" s="113"/>
      <c r="M6" s="113"/>
      <c r="N6" s="113"/>
      <c r="O6" s="114" t="s">
        <v>127</v>
      </c>
      <c r="P6" s="114"/>
      <c r="Q6" s="114"/>
      <c r="R6" s="114"/>
      <c r="S6" s="114"/>
    </row>
    <row r="7" spans="1:19" ht="26.25" customHeight="1">
      <c r="A7" s="123" t="s">
        <v>29</v>
      </c>
      <c r="B7" s="121" t="s">
        <v>30</v>
      </c>
      <c r="C7" s="111" t="s">
        <v>31</v>
      </c>
      <c r="D7" s="120" t="s">
        <v>32</v>
      </c>
      <c r="E7" s="121" t="s">
        <v>33</v>
      </c>
      <c r="F7" s="119" t="s">
        <v>34</v>
      </c>
      <c r="G7" s="119" t="s">
        <v>35</v>
      </c>
      <c r="H7" s="120" t="s">
        <v>7</v>
      </c>
      <c r="I7" s="120" t="s">
        <v>8</v>
      </c>
      <c r="J7" s="120" t="s">
        <v>9</v>
      </c>
      <c r="K7" s="119" t="s">
        <v>10</v>
      </c>
      <c r="L7" s="119"/>
      <c r="M7" s="119" t="s">
        <v>11</v>
      </c>
      <c r="N7" s="119"/>
      <c r="O7" s="120" t="s">
        <v>7</v>
      </c>
      <c r="P7" s="120" t="s">
        <v>36</v>
      </c>
      <c r="Q7" s="120" t="s">
        <v>8</v>
      </c>
      <c r="R7" s="120" t="s">
        <v>9</v>
      </c>
      <c r="S7" s="120" t="s">
        <v>37</v>
      </c>
    </row>
    <row r="8" spans="1:19" s="1" customFormat="1" ht="40.5" customHeight="1">
      <c r="A8" s="114"/>
      <c r="B8" s="113"/>
      <c r="C8" s="122"/>
      <c r="D8" s="114"/>
      <c r="E8" s="113"/>
      <c r="F8" s="113"/>
      <c r="G8" s="113"/>
      <c r="H8" s="114"/>
      <c r="I8" s="114"/>
      <c r="J8" s="114"/>
      <c r="K8" s="4" t="s">
        <v>7</v>
      </c>
      <c r="L8" s="4" t="s">
        <v>14</v>
      </c>
      <c r="M8" s="4" t="s">
        <v>7</v>
      </c>
      <c r="N8" s="4" t="s">
        <v>15</v>
      </c>
      <c r="O8" s="114"/>
      <c r="P8" s="114"/>
      <c r="Q8" s="114"/>
      <c r="R8" s="114"/>
      <c r="S8" s="114"/>
    </row>
    <row r="9" spans="1:19" ht="23.1" customHeight="1">
      <c r="A9" s="10" t="s">
        <v>19</v>
      </c>
      <c r="B9" s="10"/>
      <c r="C9" s="10"/>
      <c r="D9" s="13"/>
      <c r="E9" s="13"/>
      <c r="F9" s="10"/>
      <c r="G9" s="10"/>
      <c r="H9" s="11">
        <v>0</v>
      </c>
      <c r="I9" s="12">
        <v>0</v>
      </c>
      <c r="J9" s="12">
        <v>0</v>
      </c>
      <c r="K9" s="11">
        <v>0</v>
      </c>
      <c r="L9" s="12">
        <v>0</v>
      </c>
      <c r="M9" s="11">
        <v>0</v>
      </c>
      <c r="N9" s="12">
        <v>0</v>
      </c>
      <c r="O9" s="11">
        <v>0</v>
      </c>
      <c r="P9" s="10"/>
      <c r="Q9" s="12">
        <v>0</v>
      </c>
      <c r="R9" s="12">
        <v>0</v>
      </c>
      <c r="S9" s="12">
        <v>0</v>
      </c>
    </row>
    <row r="10" spans="1:19" ht="23.1" customHeight="1">
      <c r="A10" s="48" t="s">
        <v>20</v>
      </c>
      <c r="B10" s="27"/>
      <c r="C10" s="27"/>
      <c r="D10" s="60"/>
      <c r="E10" s="60"/>
      <c r="F10" s="27"/>
      <c r="G10" s="27"/>
      <c r="H10" s="61"/>
      <c r="I10" s="28"/>
      <c r="J10" s="28"/>
      <c r="K10" s="61"/>
      <c r="L10" s="28"/>
      <c r="M10" s="61"/>
      <c r="N10" s="28"/>
      <c r="O10" s="61"/>
      <c r="P10" s="27"/>
      <c r="Q10" s="28"/>
      <c r="R10" s="28"/>
      <c r="S10" s="28"/>
    </row>
  </sheetData>
  <mergeCells count="25">
    <mergeCell ref="R7:R8"/>
    <mergeCell ref="S7:S8"/>
    <mergeCell ref="O7:O8"/>
    <mergeCell ref="Q7:Q8"/>
    <mergeCell ref="P7:P8"/>
    <mergeCell ref="K7:L7"/>
    <mergeCell ref="M7:N7"/>
    <mergeCell ref="H6:J6"/>
    <mergeCell ref="A6:G6"/>
    <mergeCell ref="J7:J8"/>
    <mergeCell ref="B7:B8"/>
    <mergeCell ref="C7:C8"/>
    <mergeCell ref="F7:F8"/>
    <mergeCell ref="G7:G8"/>
    <mergeCell ref="E7:E8"/>
    <mergeCell ref="D7:D8"/>
    <mergeCell ref="A7:A8"/>
    <mergeCell ref="H7:H8"/>
    <mergeCell ref="I7:I8"/>
    <mergeCell ref="A1:S1"/>
    <mergeCell ref="A2:S2"/>
    <mergeCell ref="A3:S3"/>
    <mergeCell ref="A4:S4"/>
    <mergeCell ref="K6:N6"/>
    <mergeCell ref="O6:S6"/>
  </mergeCells>
  <pageMargins left="0.7" right="0.7" top="0.75" bottom="0.75" header="0.3" footer="0.3"/>
  <pageSetup paperSize="9" scale="47" orientation="landscape" horizontalDpi="4294967295" verticalDpi="4294967295" r:id="rId1"/>
  <headerFooter differentOddEven="1" differentFirst="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1"/>
  <sheetViews>
    <sheetView rightToLeft="1" view="pageBreakPreview" zoomScale="110" zoomScaleNormal="100" zoomScaleSheetLayoutView="110" workbookViewId="0">
      <selection activeCell="F16" sqref="F16"/>
    </sheetView>
  </sheetViews>
  <sheetFormatPr defaultRowHeight="18"/>
  <cols>
    <col min="1" max="1" width="13" style="29" customWidth="1"/>
    <col min="2" max="5" width="9.125" style="29" customWidth="1"/>
    <col min="6" max="6" width="13" style="29" customWidth="1"/>
    <col min="7" max="7" width="9.125" style="29" customWidth="1"/>
    <col min="8" max="10" width="9.125" style="30" customWidth="1"/>
    <col min="11" max="16384" width="9" style="30"/>
  </cols>
  <sheetData>
    <row r="1" spans="1:10" s="83" customFormat="1" ht="21">
      <c r="A1" s="115" t="s">
        <v>0</v>
      </c>
      <c r="B1" s="115"/>
      <c r="C1" s="115"/>
      <c r="D1" s="115"/>
      <c r="E1" s="115"/>
      <c r="F1" s="115"/>
      <c r="G1" s="115"/>
      <c r="H1" s="124"/>
      <c r="I1" s="124"/>
      <c r="J1" s="124"/>
    </row>
    <row r="2" spans="1:10" s="83" customFormat="1" ht="21">
      <c r="A2" s="115" t="s">
        <v>2</v>
      </c>
      <c r="B2" s="115"/>
      <c r="C2" s="115"/>
      <c r="D2" s="115"/>
      <c r="E2" s="115"/>
      <c r="F2" s="115"/>
      <c r="G2" s="115"/>
      <c r="H2" s="124"/>
      <c r="I2" s="124"/>
      <c r="J2" s="124"/>
    </row>
    <row r="3" spans="1:10" s="83" customFormat="1" ht="21">
      <c r="A3" s="115" t="str">
        <f>'صفحه نخست'!N15</f>
        <v>برای ماه منتهی به 1402/10/30</v>
      </c>
      <c r="B3" s="115"/>
      <c r="C3" s="115"/>
      <c r="D3" s="115"/>
      <c r="E3" s="115"/>
      <c r="F3" s="115"/>
      <c r="G3" s="115"/>
      <c r="H3" s="124"/>
      <c r="I3" s="124"/>
      <c r="J3" s="124"/>
    </row>
    <row r="4" spans="1:10">
      <c r="A4" s="125" t="s">
        <v>38</v>
      </c>
      <c r="B4" s="125"/>
      <c r="C4" s="125"/>
      <c r="D4" s="125"/>
      <c r="E4" s="125"/>
      <c r="F4" s="125"/>
      <c r="G4" s="125"/>
      <c r="H4" s="2"/>
      <c r="I4" s="2"/>
      <c r="J4" s="2"/>
    </row>
    <row r="5" spans="1:10">
      <c r="A5" s="125" t="s">
        <v>39</v>
      </c>
      <c r="B5" s="125"/>
      <c r="C5" s="125"/>
      <c r="D5" s="125"/>
      <c r="E5" s="125"/>
      <c r="F5" s="125"/>
      <c r="G5" s="125"/>
      <c r="H5" s="2"/>
      <c r="I5" s="2"/>
      <c r="J5" s="2"/>
    </row>
    <row r="6" spans="1:10">
      <c r="A6" s="14"/>
      <c r="B6" s="126" t="str">
        <f>'صفحه نخست'!N17</f>
        <v>از 1402/10/01 تا  1402/10/30</v>
      </c>
      <c r="C6" s="126"/>
      <c r="D6" s="126"/>
      <c r="E6" s="126"/>
      <c r="F6" s="126"/>
      <c r="G6" s="126"/>
      <c r="H6" s="126"/>
      <c r="I6" s="126"/>
      <c r="J6" s="126"/>
    </row>
    <row r="7" spans="1:10" ht="14.45" customHeight="1">
      <c r="A7" s="123" t="s">
        <v>40</v>
      </c>
      <c r="B7" s="119" t="s">
        <v>7</v>
      </c>
      <c r="C7" s="109" t="s">
        <v>41</v>
      </c>
      <c r="D7" s="109" t="s">
        <v>42</v>
      </c>
      <c r="E7" s="109" t="s">
        <v>43</v>
      </c>
      <c r="F7" s="106" t="s">
        <v>44</v>
      </c>
      <c r="G7" s="109" t="s">
        <v>45</v>
      </c>
      <c r="H7" s="109"/>
      <c r="I7" s="109"/>
      <c r="J7" s="109"/>
    </row>
    <row r="8" spans="1:10" ht="27" customHeight="1">
      <c r="A8" s="114"/>
      <c r="B8" s="113"/>
      <c r="C8" s="107"/>
      <c r="D8" s="107"/>
      <c r="E8" s="107"/>
      <c r="F8" s="107"/>
      <c r="G8" s="107"/>
      <c r="H8" s="107"/>
      <c r="I8" s="107"/>
      <c r="J8" s="107"/>
    </row>
    <row r="9" spans="1:10" ht="23.1" customHeight="1">
      <c r="A9" s="10" t="s">
        <v>19</v>
      </c>
      <c r="B9" s="11">
        <v>0</v>
      </c>
      <c r="C9" s="12">
        <v>0</v>
      </c>
      <c r="D9" s="12"/>
      <c r="E9" s="12"/>
      <c r="F9" s="12">
        <v>0</v>
      </c>
      <c r="G9" s="10"/>
    </row>
    <row r="10" spans="1:10" ht="23.1" customHeight="1">
      <c r="A10" s="27" t="s">
        <v>20</v>
      </c>
      <c r="B10" s="11"/>
      <c r="C10" s="66"/>
      <c r="D10" s="66"/>
      <c r="E10" s="67"/>
      <c r="F10" s="66"/>
      <c r="G10" s="128"/>
      <c r="H10" s="127"/>
      <c r="I10" s="127"/>
      <c r="J10" s="127"/>
    </row>
    <row r="11" spans="1:10">
      <c r="A11" s="14"/>
      <c r="B11" s="14"/>
      <c r="C11" s="5"/>
      <c r="D11" s="14"/>
      <c r="E11" s="69"/>
      <c r="F11" s="68"/>
      <c r="G11" s="127"/>
      <c r="H11" s="127"/>
      <c r="I11" s="127"/>
      <c r="J11" s="127"/>
    </row>
  </sheetData>
  <mergeCells count="15">
    <mergeCell ref="G11:J11"/>
    <mergeCell ref="E7:E8"/>
    <mergeCell ref="F7:F8"/>
    <mergeCell ref="G7:J8"/>
    <mergeCell ref="G10:J10"/>
    <mergeCell ref="B6:J6"/>
    <mergeCell ref="A7:A8"/>
    <mergeCell ref="B7:B8"/>
    <mergeCell ref="C7:C8"/>
    <mergeCell ref="D7:D8"/>
    <mergeCell ref="A1:J1"/>
    <mergeCell ref="A2:J2"/>
    <mergeCell ref="A3:J3"/>
    <mergeCell ref="A4:G4"/>
    <mergeCell ref="A5:G5"/>
  </mergeCells>
  <pageMargins left="0.7" right="0.7" top="0.75" bottom="0.75" header="0.3" footer="0.3"/>
  <pageSetup paperSize="9" scale="81" orientation="portrait" r:id="rId1"/>
  <headerFooter differentOddEven="1" differentFirst="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7"/>
  <sheetViews>
    <sheetView rightToLeft="1" view="pageBreakPreview" zoomScale="110" zoomScaleNormal="100" zoomScaleSheetLayoutView="110" workbookViewId="0">
      <selection activeCell="A4" sqref="A4:XFD4"/>
    </sheetView>
  </sheetViews>
  <sheetFormatPr defaultColWidth="9" defaultRowHeight="21"/>
  <cols>
    <col min="1" max="7" width="13" style="54" customWidth="1"/>
    <col min="8" max="8" width="13" style="54" bestFit="1" customWidth="1"/>
    <col min="9" max="16" width="13" style="54" customWidth="1"/>
    <col min="17" max="17" width="9" style="54" customWidth="1"/>
    <col min="18" max="16384" width="9" style="54"/>
  </cols>
  <sheetData>
    <row r="1" spans="1:16" ht="18.600000000000001" customHeight="1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16" ht="16.899999999999999" customHeight="1">
      <c r="A2" s="115" t="s">
        <v>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6" ht="16.899999999999999" customHeight="1">
      <c r="A3" s="115" t="str">
        <f>'صفحه نخست'!N15</f>
        <v>برای ماه منتهی به 1402/10/30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</row>
    <row r="4" spans="1:16" ht="16.899999999999999" customHeight="1">
      <c r="A4" s="118" t="s">
        <v>46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</row>
    <row r="5" spans="1:16" ht="21.6" customHeight="1">
      <c r="A5" s="5"/>
      <c r="B5" s="107"/>
      <c r="C5" s="107"/>
      <c r="D5" s="8"/>
      <c r="E5" s="8"/>
      <c r="F5" s="107" t="str">
        <f>'صفحه نخست'!N10</f>
        <v>1402/09/30</v>
      </c>
      <c r="G5" s="107"/>
      <c r="H5" s="107"/>
      <c r="I5" s="113" t="s">
        <v>5</v>
      </c>
      <c r="J5" s="113"/>
      <c r="K5" s="113"/>
      <c r="L5" s="113"/>
      <c r="M5" s="107" t="str">
        <f>'صفحه نخست'!O10</f>
        <v>1402/10/30</v>
      </c>
      <c r="N5" s="107"/>
      <c r="O5" s="107"/>
      <c r="P5" s="107"/>
    </row>
    <row r="6" spans="1:16" ht="16.899999999999999" customHeight="1">
      <c r="A6" s="109" t="s">
        <v>47</v>
      </c>
      <c r="B6" s="110" t="s">
        <v>33</v>
      </c>
      <c r="C6" s="111" t="s">
        <v>48</v>
      </c>
      <c r="D6" s="111" t="s">
        <v>49</v>
      </c>
      <c r="E6" s="111" t="s">
        <v>31</v>
      </c>
      <c r="F6" s="123" t="s">
        <v>7</v>
      </c>
      <c r="G6" s="109" t="s">
        <v>8</v>
      </c>
      <c r="H6" s="5" t="s">
        <v>50</v>
      </c>
      <c r="I6" s="119" t="s">
        <v>10</v>
      </c>
      <c r="J6" s="119"/>
      <c r="K6" s="119" t="s">
        <v>11</v>
      </c>
      <c r="L6" s="119"/>
      <c r="M6" s="120" t="s">
        <v>7</v>
      </c>
      <c r="N6" s="106" t="s">
        <v>8</v>
      </c>
      <c r="O6" s="5" t="s">
        <v>50</v>
      </c>
      <c r="P6" s="5" t="s">
        <v>51</v>
      </c>
    </row>
    <row r="7" spans="1:16" ht="16.899999999999999" customHeight="1">
      <c r="A7" s="107"/>
      <c r="B7" s="122"/>
      <c r="C7" s="122"/>
      <c r="D7" s="122"/>
      <c r="E7" s="122"/>
      <c r="F7" s="114"/>
      <c r="G7" s="107"/>
      <c r="H7" s="8" t="s">
        <v>52</v>
      </c>
      <c r="I7" s="4" t="s">
        <v>7</v>
      </c>
      <c r="J7" s="4" t="s">
        <v>8</v>
      </c>
      <c r="K7" s="4" t="s">
        <v>7</v>
      </c>
      <c r="L7" s="4" t="s">
        <v>15</v>
      </c>
      <c r="M7" s="114"/>
      <c r="N7" s="107"/>
      <c r="O7" s="8" t="s">
        <v>52</v>
      </c>
      <c r="P7" s="8" t="s">
        <v>53</v>
      </c>
    </row>
    <row r="8" spans="1:16" ht="23.1" customHeight="1">
      <c r="A8" s="55" t="s">
        <v>19</v>
      </c>
      <c r="B8" s="56"/>
      <c r="C8" s="57">
        <v>0</v>
      </c>
      <c r="D8" s="57">
        <v>0</v>
      </c>
      <c r="E8" s="55"/>
      <c r="F8" s="58">
        <v>0</v>
      </c>
      <c r="G8" s="57">
        <v>0</v>
      </c>
      <c r="H8" s="57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7">
        <v>0</v>
      </c>
      <c r="O8" s="57">
        <v>0</v>
      </c>
      <c r="P8" s="57">
        <v>0</v>
      </c>
    </row>
    <row r="9" spans="1:16" ht="23.1" customHeight="1">
      <c r="A9" s="59" t="s">
        <v>20</v>
      </c>
      <c r="B9" s="60"/>
      <c r="C9" s="28"/>
      <c r="D9" s="28"/>
      <c r="E9" s="27"/>
      <c r="F9" s="61"/>
      <c r="G9" s="28"/>
      <c r="H9" s="62"/>
      <c r="I9" s="63"/>
      <c r="J9" s="63"/>
      <c r="K9" s="63"/>
      <c r="L9" s="63"/>
      <c r="M9" s="61"/>
      <c r="N9" s="28"/>
      <c r="O9" s="62"/>
      <c r="P9" s="62"/>
    </row>
    <row r="10" spans="1:16" ht="16.899999999999999" customHeight="1">
      <c r="A10" s="64"/>
      <c r="B10" s="3"/>
      <c r="C10" s="3"/>
      <c r="D10" s="3"/>
      <c r="E10" s="3"/>
      <c r="F10" s="3"/>
      <c r="G10" s="3"/>
      <c r="H10" s="3"/>
      <c r="I10" s="65"/>
      <c r="J10" s="65"/>
      <c r="K10" s="65"/>
      <c r="L10" s="65"/>
      <c r="M10" s="3"/>
      <c r="N10" s="3"/>
      <c r="O10" s="3"/>
      <c r="P10" s="3"/>
    </row>
    <row r="11" spans="1:16" ht="16.899999999999999" customHeight="1">
      <c r="A11" s="64"/>
      <c r="B11" s="64"/>
      <c r="C11" s="64"/>
      <c r="D11" s="64"/>
      <c r="E11" s="64"/>
      <c r="F11" s="3"/>
      <c r="G11" s="3"/>
      <c r="H11" s="5"/>
      <c r="I11" s="3"/>
      <c r="J11" s="3"/>
      <c r="K11" s="3"/>
      <c r="L11" s="3"/>
      <c r="M11" s="3"/>
      <c r="N11" s="3"/>
      <c r="O11" s="5"/>
      <c r="P11" s="5"/>
    </row>
    <row r="12" spans="1:16" ht="16.899999999999999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</row>
    <row r="13" spans="1:16" ht="16.899999999999999" customHeight="1"/>
    <row r="14" spans="1:16" ht="16.899999999999999" customHeight="1"/>
    <row r="15" spans="1:16" ht="16.899999999999999" customHeight="1"/>
    <row r="16" spans="1:16" ht="16.899999999999999" customHeight="1"/>
    <row r="17" ht="16.899999999999999" customHeight="1"/>
  </sheetData>
  <mergeCells count="19">
    <mergeCell ref="A6:A7"/>
    <mergeCell ref="B6:B7"/>
    <mergeCell ref="C6:C7"/>
    <mergeCell ref="F6:F7"/>
    <mergeCell ref="M6:M7"/>
    <mergeCell ref="G6:G7"/>
    <mergeCell ref="N6:N7"/>
    <mergeCell ref="A1:P1"/>
    <mergeCell ref="A2:P2"/>
    <mergeCell ref="A3:P3"/>
    <mergeCell ref="A4:P4"/>
    <mergeCell ref="B5:C5"/>
    <mergeCell ref="F5:H5"/>
    <mergeCell ref="I5:L5"/>
    <mergeCell ref="M5:P5"/>
    <mergeCell ref="D6:D7"/>
    <mergeCell ref="K6:L6"/>
    <mergeCell ref="I6:J6"/>
    <mergeCell ref="E6:E7"/>
  </mergeCells>
  <pageMargins left="0.7" right="0.7" top="0.75" bottom="0.75" header="0.3" footer="0.3"/>
  <pageSetup paperSize="9" scale="38" fitToHeight="0" orientation="portrait" r:id="rId1"/>
  <headerFooter differentOddEven="1" differentFirst="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6"/>
  <sheetViews>
    <sheetView rightToLeft="1" view="pageBreakPreview" zoomScaleNormal="100" zoomScaleSheetLayoutView="100" workbookViewId="0">
      <selection activeCell="P11" sqref="P11"/>
    </sheetView>
  </sheetViews>
  <sheetFormatPr defaultColWidth="9" defaultRowHeight="15.75"/>
  <cols>
    <col min="1" max="1" width="21.25" style="14" customWidth="1"/>
    <col min="2" max="2" width="16.875" style="14" customWidth="1"/>
    <col min="3" max="3" width="13" style="14" customWidth="1"/>
    <col min="4" max="4" width="11.375" style="14" customWidth="1"/>
    <col min="5" max="5" width="13.75" style="14" customWidth="1"/>
    <col min="6" max="6" width="14.25" style="14" customWidth="1"/>
    <col min="7" max="7" width="1.375" style="14" customWidth="1"/>
    <col min="8" max="8" width="13.5" style="14" customWidth="1"/>
    <col min="9" max="9" width="14.25" style="14" customWidth="1"/>
    <col min="10" max="10" width="1.375" style="14" customWidth="1"/>
    <col min="11" max="12" width="13" style="14" customWidth="1"/>
    <col min="13" max="13" width="9" style="2" customWidth="1"/>
    <col min="14" max="16384" width="9" style="2"/>
  </cols>
  <sheetData>
    <row r="1" spans="1:12" s="81" customFormat="1" ht="21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2" s="81" customFormat="1" ht="21">
      <c r="A2" s="115" t="s">
        <v>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2" s="81" customFormat="1" ht="21">
      <c r="A3" s="115" t="str">
        <f>'صفحه نخست'!N15</f>
        <v>برای ماه منتهی به 1402/10/30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2" s="81" customFormat="1" ht="21">
      <c r="A4" s="118" t="s">
        <v>54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84"/>
    </row>
    <row r="5" spans="1:12" ht="16.5" thickBot="1">
      <c r="B5" s="87"/>
      <c r="C5" s="87"/>
      <c r="D5" s="87"/>
      <c r="E5" s="87"/>
      <c r="F5" s="87"/>
      <c r="H5" s="87"/>
      <c r="I5" s="87"/>
    </row>
    <row r="6" spans="1:12" ht="18.75" customHeight="1" thickBot="1">
      <c r="A6" s="3"/>
      <c r="B6" s="114" t="s">
        <v>55</v>
      </c>
      <c r="C6" s="114"/>
      <c r="D6" s="114"/>
      <c r="E6" s="114"/>
      <c r="F6" s="88" t="str">
        <f>'صفحه نخست'!N10</f>
        <v>1402/09/30</v>
      </c>
      <c r="G6" s="3"/>
      <c r="H6" s="113" t="s">
        <v>5</v>
      </c>
      <c r="I6" s="113"/>
      <c r="J6" s="1"/>
      <c r="K6" s="130" t="str">
        <f>'صفحه نخست'!O10</f>
        <v>1402/10/30</v>
      </c>
      <c r="L6" s="130"/>
    </row>
    <row r="7" spans="1:12" ht="31.9" customHeight="1">
      <c r="A7" s="89" t="s">
        <v>56</v>
      </c>
      <c r="B7" s="90" t="s">
        <v>57</v>
      </c>
      <c r="C7" s="90" t="s">
        <v>58</v>
      </c>
      <c r="D7" s="90" t="s">
        <v>59</v>
      </c>
      <c r="E7" s="90" t="s">
        <v>48</v>
      </c>
      <c r="F7" s="91" t="s">
        <v>60</v>
      </c>
      <c r="G7" s="3"/>
      <c r="H7" s="90" t="s">
        <v>61</v>
      </c>
      <c r="I7" s="90" t="s">
        <v>62</v>
      </c>
      <c r="J7" s="1"/>
      <c r="K7" s="89" t="s">
        <v>60</v>
      </c>
      <c r="L7" s="89" t="s">
        <v>51</v>
      </c>
    </row>
    <row r="8" spans="1:12" ht="25.5" customHeight="1">
      <c r="A8" s="15" t="s">
        <v>67</v>
      </c>
      <c r="B8" s="94" t="s">
        <v>68</v>
      </c>
      <c r="C8" s="94" t="s">
        <v>65</v>
      </c>
      <c r="D8" s="94" t="s">
        <v>66</v>
      </c>
      <c r="E8" s="94" t="s">
        <v>66</v>
      </c>
      <c r="F8" s="95">
        <v>180080</v>
      </c>
      <c r="G8" s="16">
        <v>0</v>
      </c>
      <c r="H8" s="16">
        <v>0</v>
      </c>
      <c r="I8" s="16">
        <v>0</v>
      </c>
      <c r="J8" s="16"/>
      <c r="K8" s="16">
        <v>180080</v>
      </c>
      <c r="L8" s="17">
        <v>0</v>
      </c>
    </row>
    <row r="9" spans="1:12" ht="25.5" customHeight="1">
      <c r="A9" s="15" t="s">
        <v>69</v>
      </c>
      <c r="B9" s="94" t="s">
        <v>70</v>
      </c>
      <c r="C9" s="94" t="s">
        <v>65</v>
      </c>
      <c r="D9" s="94" t="s">
        <v>66</v>
      </c>
      <c r="E9" s="94" t="s">
        <v>66</v>
      </c>
      <c r="F9" s="95">
        <v>180080</v>
      </c>
      <c r="G9" s="16">
        <v>0</v>
      </c>
      <c r="H9" s="16">
        <v>0</v>
      </c>
      <c r="I9" s="16">
        <v>0</v>
      </c>
      <c r="J9" s="16"/>
      <c r="K9" s="16">
        <v>180080</v>
      </c>
      <c r="L9" s="17">
        <v>0</v>
      </c>
    </row>
    <row r="10" spans="1:12" ht="25.5" customHeight="1">
      <c r="A10" s="18" t="s">
        <v>63</v>
      </c>
      <c r="B10" s="94" t="s">
        <v>64</v>
      </c>
      <c r="C10" s="94" t="s">
        <v>65</v>
      </c>
      <c r="D10" s="94" t="s">
        <v>66</v>
      </c>
      <c r="E10" s="94" t="s">
        <v>66</v>
      </c>
      <c r="F10" s="95">
        <v>8269285</v>
      </c>
      <c r="G10" s="16">
        <v>34682</v>
      </c>
      <c r="H10" s="19">
        <v>31805</v>
      </c>
      <c r="I10" s="19">
        <v>564000</v>
      </c>
      <c r="J10" s="16"/>
      <c r="K10" s="19">
        <v>7771073</v>
      </c>
      <c r="L10" s="20">
        <v>0.01</v>
      </c>
    </row>
    <row r="11" spans="1:12" ht="25.5" customHeight="1">
      <c r="A11" s="1" t="s">
        <v>19</v>
      </c>
      <c r="B11" s="94"/>
      <c r="C11" s="94"/>
      <c r="D11" s="94"/>
      <c r="E11" s="94"/>
      <c r="F11" s="95">
        <v>8629445</v>
      </c>
      <c r="G11" s="16"/>
      <c r="H11" s="16">
        <v>31805</v>
      </c>
      <c r="I11" s="16">
        <v>564000</v>
      </c>
      <c r="J11" s="16"/>
      <c r="K11" s="16">
        <v>8131233</v>
      </c>
      <c r="L11" s="17">
        <v>0.01</v>
      </c>
    </row>
    <row r="12" spans="1:12" ht="23.1" customHeight="1">
      <c r="A12" s="27" t="s">
        <v>20</v>
      </c>
      <c r="B12" s="27"/>
      <c r="C12" s="27"/>
      <c r="D12" s="27"/>
      <c r="E12" s="27"/>
      <c r="F12" s="28"/>
      <c r="G12" s="28"/>
      <c r="H12" s="129"/>
      <c r="I12" s="129"/>
      <c r="J12" s="28"/>
      <c r="K12" s="28"/>
      <c r="L12" s="12"/>
    </row>
    <row r="16" spans="1:12">
      <c r="C16" s="14" t="s">
        <v>71</v>
      </c>
    </row>
  </sheetData>
  <mergeCells count="8">
    <mergeCell ref="A3:L3"/>
    <mergeCell ref="A2:L2"/>
    <mergeCell ref="A1:L1"/>
    <mergeCell ref="H12:I12"/>
    <mergeCell ref="B6:E6"/>
    <mergeCell ref="H6:I6"/>
    <mergeCell ref="A4:K4"/>
    <mergeCell ref="K6:L6"/>
  </mergeCells>
  <pageMargins left="0.7" right="0.7" top="0.75" bottom="0.75" header="0.3" footer="0.3"/>
  <pageSetup paperSize="9" scale="80" orientation="landscape" horizontalDpi="4294967295" verticalDpi="4294967295" r:id="rId1"/>
  <headerFooter differentOddEven="1"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1"/>
  <sheetViews>
    <sheetView rightToLeft="1" view="pageBreakPreview" zoomScale="110" zoomScaleNormal="106" zoomScaleSheetLayoutView="110" workbookViewId="0">
      <selection activeCell="H8" sqref="H8"/>
    </sheetView>
  </sheetViews>
  <sheetFormatPr defaultColWidth="13" defaultRowHeight="18"/>
  <cols>
    <col min="1" max="1" width="42.125" style="36" customWidth="1"/>
    <col min="2" max="2" width="13" style="29" customWidth="1"/>
    <col min="3" max="3" width="13.5" style="29" customWidth="1"/>
    <col min="4" max="4" width="16.25" style="29" customWidth="1"/>
    <col min="5" max="5" width="17.625" style="29" customWidth="1"/>
    <col min="6" max="20" width="13" style="30" customWidth="1"/>
    <col min="21" max="16384" width="13" style="30"/>
  </cols>
  <sheetData>
    <row r="1" spans="1:19" s="83" customFormat="1" ht="21">
      <c r="A1" s="115" t="s">
        <v>0</v>
      </c>
      <c r="B1" s="115"/>
      <c r="C1" s="115"/>
      <c r="D1" s="115"/>
      <c r="E1" s="115"/>
    </row>
    <row r="2" spans="1:19" s="83" customFormat="1" ht="21">
      <c r="A2" s="115" t="s">
        <v>72</v>
      </c>
      <c r="B2" s="115"/>
      <c r="C2" s="115"/>
      <c r="D2" s="115"/>
      <c r="E2" s="115"/>
    </row>
    <row r="3" spans="1:19" s="83" customFormat="1" ht="21">
      <c r="A3" s="115" t="str">
        <f>'صفحه نخست'!N15</f>
        <v>برای ماه منتهی به 1402/10/30</v>
      </c>
      <c r="B3" s="115"/>
      <c r="C3" s="115"/>
      <c r="D3" s="115"/>
      <c r="E3" s="115"/>
    </row>
    <row r="4" spans="1:19" s="83" customFormat="1" ht="21">
      <c r="A4" s="118" t="s">
        <v>73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</row>
    <row r="5" spans="1:19" ht="21.75" customHeight="1">
      <c r="A5" s="31" t="s">
        <v>74</v>
      </c>
      <c r="B5" s="31" t="s">
        <v>75</v>
      </c>
      <c r="C5" s="31" t="s">
        <v>60</v>
      </c>
      <c r="D5" s="31" t="s">
        <v>76</v>
      </c>
      <c r="E5" s="31" t="s">
        <v>77</v>
      </c>
    </row>
    <row r="6" spans="1:19" s="2" customFormat="1" ht="23.1" customHeight="1">
      <c r="A6" s="15" t="s">
        <v>78</v>
      </c>
      <c r="B6" s="1" t="s">
        <v>79</v>
      </c>
      <c r="C6" s="17">
        <v>-8811512374</v>
      </c>
      <c r="D6" s="96">
        <v>100</v>
      </c>
      <c r="E6" s="96">
        <v>-6.07</v>
      </c>
    </row>
    <row r="7" spans="1:19" s="2" customFormat="1" ht="23.1" customHeight="1">
      <c r="A7" s="15" t="s">
        <v>80</v>
      </c>
      <c r="B7" s="1" t="s">
        <v>81</v>
      </c>
      <c r="C7" s="17">
        <v>0</v>
      </c>
      <c r="D7" s="96">
        <v>0</v>
      </c>
      <c r="E7" s="17">
        <v>0</v>
      </c>
    </row>
    <row r="8" spans="1:19" s="2" customFormat="1" ht="23.1" customHeight="1">
      <c r="A8" s="15" t="s">
        <v>82</v>
      </c>
      <c r="B8" s="1" t="s">
        <v>83</v>
      </c>
      <c r="C8" s="17">
        <v>133337</v>
      </c>
      <c r="D8" s="96">
        <v>0</v>
      </c>
      <c r="E8" s="96">
        <v>0</v>
      </c>
    </row>
    <row r="9" spans="1:19" s="2" customFormat="1" ht="23.1" customHeight="1">
      <c r="A9" s="18" t="s">
        <v>84</v>
      </c>
      <c r="B9" s="21" t="s">
        <v>85</v>
      </c>
      <c r="C9" s="20">
        <v>0</v>
      </c>
      <c r="D9" s="20">
        <v>0</v>
      </c>
      <c r="E9" s="20">
        <v>0</v>
      </c>
    </row>
    <row r="10" spans="1:19" s="2" customFormat="1" ht="23.1" customHeight="1">
      <c r="A10" s="15" t="s">
        <v>19</v>
      </c>
      <c r="B10" s="15"/>
      <c r="C10" s="17">
        <v>-8811379037</v>
      </c>
      <c r="D10" s="96">
        <v>100</v>
      </c>
      <c r="E10" s="96">
        <v>-6.07</v>
      </c>
    </row>
    <row r="11" spans="1:19" ht="23.1" customHeight="1">
      <c r="A11" s="32" t="s">
        <v>20</v>
      </c>
      <c r="B11" s="33"/>
      <c r="C11" s="28"/>
      <c r="D11" s="28"/>
      <c r="E11" s="34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</row>
  </sheetData>
  <mergeCells count="4">
    <mergeCell ref="A4:S4"/>
    <mergeCell ref="A3:E3"/>
    <mergeCell ref="A2:E2"/>
    <mergeCell ref="A1:E1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8"/>
  <sheetViews>
    <sheetView rightToLeft="1" view="pageBreakPreview" zoomScale="90" zoomScaleNormal="106" zoomScaleSheetLayoutView="90" workbookViewId="0">
      <selection activeCell="B14" sqref="B14"/>
    </sheetView>
  </sheetViews>
  <sheetFormatPr defaultColWidth="9" defaultRowHeight="15.75"/>
  <cols>
    <col min="1" max="1" width="22.125" style="14" customWidth="1"/>
    <col min="2" max="2" width="20.375" style="14" customWidth="1"/>
    <col min="3" max="3" width="35.25" style="14" customWidth="1"/>
    <col min="4" max="4" width="26" style="14" customWidth="1"/>
    <col min="5" max="5" width="22.125" style="14" customWidth="1"/>
    <col min="6" max="6" width="14.125" style="14" customWidth="1"/>
    <col min="7" max="7" width="28.375" style="14" customWidth="1"/>
    <col min="8" max="8" width="27.75" style="14" customWidth="1"/>
    <col min="9" max="9" width="15.875" style="14" customWidth="1"/>
    <col min="10" max="10" width="22.375" style="14" customWidth="1"/>
    <col min="11" max="11" width="9" style="14" customWidth="1"/>
    <col min="12" max="16384" width="9" style="14"/>
  </cols>
  <sheetData>
    <row r="1" spans="1:13" s="84" customFormat="1" ht="21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3" s="84" customFormat="1" ht="21">
      <c r="A2" s="115" t="s">
        <v>72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3" s="84" customFormat="1" ht="21">
      <c r="A3" s="115" t="str">
        <f>'صفحه نخست'!N15</f>
        <v>برای ماه منتهی به 1402/10/30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3" s="84" customFormat="1" ht="21">
      <c r="A4" s="118" t="s">
        <v>86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</row>
    <row r="5" spans="1:13" ht="16.5" customHeight="1">
      <c r="B5" s="113" t="s">
        <v>87</v>
      </c>
      <c r="C5" s="113"/>
      <c r="D5" s="113"/>
      <c r="E5" s="131" t="str">
        <f>'صفحه نخست'!N17</f>
        <v>از 1402/10/01 تا  1402/10/30</v>
      </c>
      <c r="F5" s="131"/>
      <c r="G5" s="131"/>
      <c r="H5" s="131" t="str">
        <f>'صفحه نخست'!N19</f>
        <v>از ابتدای سال مالی تا 1402/09/30</v>
      </c>
      <c r="I5" s="131"/>
      <c r="J5" s="131"/>
      <c r="K5" s="52"/>
      <c r="L5" s="52"/>
      <c r="M5" s="52"/>
    </row>
    <row r="6" spans="1:13" s="1" customFormat="1" ht="47.25" customHeight="1">
      <c r="A6" s="4"/>
      <c r="B6" s="4" t="s">
        <v>88</v>
      </c>
      <c r="C6" s="4" t="s">
        <v>89</v>
      </c>
      <c r="D6" s="4" t="s">
        <v>90</v>
      </c>
      <c r="E6" s="4" t="s">
        <v>91</v>
      </c>
      <c r="F6" s="4" t="s">
        <v>92</v>
      </c>
      <c r="G6" s="4" t="s">
        <v>93</v>
      </c>
      <c r="H6" s="4" t="s">
        <v>91</v>
      </c>
      <c r="I6" s="4" t="s">
        <v>92</v>
      </c>
      <c r="J6" s="4" t="s">
        <v>93</v>
      </c>
    </row>
    <row r="7" spans="1:13" s="99" customFormat="1" ht="47.25" customHeight="1">
      <c r="A7" s="147"/>
      <c r="B7" s="147" t="s">
        <v>143</v>
      </c>
      <c r="C7" s="147">
        <v>5910450</v>
      </c>
      <c r="D7" s="147">
        <v>77</v>
      </c>
      <c r="E7" s="147">
        <v>455104650</v>
      </c>
      <c r="F7" s="147">
        <v>-64479848</v>
      </c>
      <c r="G7" s="147">
        <v>390624802</v>
      </c>
      <c r="H7" s="147">
        <v>455104650</v>
      </c>
      <c r="I7" s="147">
        <v>-64479848</v>
      </c>
      <c r="J7" s="147">
        <v>390624802</v>
      </c>
    </row>
    <row r="8" spans="1:13">
      <c r="B8" s="53"/>
      <c r="C8" s="53"/>
      <c r="D8" s="53"/>
      <c r="E8" s="53">
        <v>455104650</v>
      </c>
      <c r="F8" s="53">
        <v>-64479848</v>
      </c>
      <c r="G8" s="53">
        <v>390624802</v>
      </c>
      <c r="H8" s="53">
        <v>455104650</v>
      </c>
      <c r="I8" s="53">
        <v>-64479848</v>
      </c>
      <c r="J8" s="53">
        <v>390624802</v>
      </c>
    </row>
  </sheetData>
  <mergeCells count="7">
    <mergeCell ref="B5:D5"/>
    <mergeCell ref="E5:G5"/>
    <mergeCell ref="H5:J5"/>
    <mergeCell ref="A4:M4"/>
    <mergeCell ref="A1:J1"/>
    <mergeCell ref="A2:J2"/>
    <mergeCell ref="A3:J3"/>
  </mergeCells>
  <pageMargins left="0.7" right="0.7" top="0.75" bottom="0.75" header="0.3" footer="0.3"/>
  <pageSetup scale="48" orientation="landscape" horizontalDpi="4294967295" verticalDpi="4294967295" r:id="rId1"/>
  <headerFooter differentOddEven="1" differentFirst="1"/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9"/>
  <sheetViews>
    <sheetView rightToLeft="1" view="pageBreakPreview" zoomScale="118" zoomScaleNormal="106" zoomScaleSheetLayoutView="118" workbookViewId="0">
      <selection activeCell="A7" sqref="A7:J8"/>
    </sheetView>
  </sheetViews>
  <sheetFormatPr defaultColWidth="9" defaultRowHeight="18"/>
  <cols>
    <col min="1" max="1" width="17.875" style="29" customWidth="1"/>
    <col min="2" max="2" width="14.25" style="29" customWidth="1"/>
    <col min="3" max="3" width="13" style="29" customWidth="1"/>
    <col min="4" max="4" width="17.25" style="29" customWidth="1"/>
    <col min="5" max="10" width="13" style="29" customWidth="1"/>
    <col min="11" max="11" width="9" style="30" customWidth="1"/>
    <col min="12" max="16384" width="9" style="30"/>
  </cols>
  <sheetData>
    <row r="1" spans="1:10" s="83" customFormat="1" ht="19.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s="83" customFormat="1" ht="19.5">
      <c r="A2" s="108" t="s">
        <v>72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s="83" customFormat="1" ht="19.5">
      <c r="A3" s="108" t="str">
        <f>'صفحه نخست'!N15</f>
        <v>برای ماه منتهی به 1402/10/30</v>
      </c>
      <c r="B3" s="108"/>
      <c r="C3" s="108"/>
      <c r="D3" s="108"/>
      <c r="E3" s="108"/>
      <c r="F3" s="108"/>
      <c r="G3" s="108"/>
      <c r="H3" s="108"/>
      <c r="I3" s="108"/>
      <c r="J3" s="108"/>
    </row>
    <row r="4" spans="1:10" s="83" customFormat="1" ht="21">
      <c r="A4" s="118" t="s">
        <v>94</v>
      </c>
      <c r="B4" s="118"/>
      <c r="C4" s="118"/>
      <c r="D4" s="118"/>
      <c r="E4" s="118"/>
      <c r="F4" s="85"/>
      <c r="G4" s="85"/>
      <c r="H4" s="85"/>
      <c r="I4" s="85"/>
      <c r="J4" s="85"/>
    </row>
    <row r="5" spans="1:10" ht="16.5" customHeight="1" thickBot="1">
      <c r="A5" s="37"/>
      <c r="B5" s="132"/>
      <c r="C5" s="132"/>
      <c r="D5" s="132"/>
      <c r="E5" s="133" t="str">
        <f>'صفحه نخست'!N17</f>
        <v>از 1402/10/01 تا  1402/10/30</v>
      </c>
      <c r="F5" s="133"/>
      <c r="G5" s="133"/>
      <c r="H5" s="133" t="str">
        <f>'صفحه نخست'!N19</f>
        <v>از ابتدای سال مالی تا 1402/09/30</v>
      </c>
      <c r="I5" s="133"/>
      <c r="J5" s="133"/>
    </row>
    <row r="6" spans="1:10" ht="38.25" customHeight="1" thickBot="1">
      <c r="A6" s="31" t="s">
        <v>74</v>
      </c>
      <c r="B6" s="92" t="s">
        <v>95</v>
      </c>
      <c r="C6" s="92" t="s">
        <v>33</v>
      </c>
      <c r="D6" s="92" t="s">
        <v>48</v>
      </c>
      <c r="E6" s="92" t="s">
        <v>96</v>
      </c>
      <c r="F6" s="92" t="s">
        <v>92</v>
      </c>
      <c r="G6" s="92" t="s">
        <v>97</v>
      </c>
      <c r="H6" s="92" t="s">
        <v>96</v>
      </c>
      <c r="I6" s="92" t="s">
        <v>92</v>
      </c>
      <c r="J6" s="92" t="s">
        <v>97</v>
      </c>
    </row>
    <row r="7" spans="1:10" s="2" customFormat="1" ht="23.1" customHeight="1">
      <c r="A7" s="18" t="s">
        <v>63</v>
      </c>
      <c r="B7" s="21" t="s">
        <v>129</v>
      </c>
      <c r="C7" s="21" t="s">
        <v>66</v>
      </c>
      <c r="D7" s="21" t="s">
        <v>66</v>
      </c>
      <c r="E7" s="19">
        <v>33983</v>
      </c>
      <c r="F7" s="19">
        <v>0</v>
      </c>
      <c r="G7" s="19">
        <v>33983</v>
      </c>
      <c r="H7" s="19">
        <v>101532</v>
      </c>
      <c r="I7" s="20">
        <v>0</v>
      </c>
      <c r="J7" s="19">
        <v>101532</v>
      </c>
    </row>
    <row r="8" spans="1:10" s="2" customFormat="1" ht="23.1" customHeight="1">
      <c r="A8" s="15" t="s">
        <v>19</v>
      </c>
      <c r="B8" s="1"/>
      <c r="C8" s="1"/>
      <c r="D8" s="1"/>
      <c r="E8" s="16">
        <v>33983</v>
      </c>
      <c r="F8" s="16">
        <v>0</v>
      </c>
      <c r="G8" s="16">
        <v>33983</v>
      </c>
      <c r="H8" s="16">
        <v>101532</v>
      </c>
      <c r="I8" s="17">
        <v>0</v>
      </c>
      <c r="J8" s="16">
        <v>101532</v>
      </c>
    </row>
    <row r="9" spans="1:10" ht="23.1" customHeight="1">
      <c r="A9" s="10" t="s">
        <v>20</v>
      </c>
      <c r="B9" s="10"/>
      <c r="C9" s="10"/>
      <c r="D9" s="10"/>
      <c r="E9" s="12"/>
      <c r="F9" s="12"/>
      <c r="G9" s="12"/>
      <c r="H9" s="12"/>
      <c r="I9" s="12"/>
      <c r="J9" s="12"/>
    </row>
  </sheetData>
  <mergeCells count="7">
    <mergeCell ref="A4:E4"/>
    <mergeCell ref="B5:D5"/>
    <mergeCell ref="E5:G5"/>
    <mergeCell ref="H5:J5"/>
    <mergeCell ref="A1:J1"/>
    <mergeCell ref="A2:J2"/>
    <mergeCell ref="A3:J3"/>
  </mergeCells>
  <pageMargins left="0.7" right="0.7" top="0.75" bottom="0.75" header="0.3" footer="0.3"/>
  <pageSetup paperSize="9" scale="86" orientation="landscape" horizontalDpi="4294967295" verticalDpi="4294967295" r:id="rId1"/>
  <headerFooter differentOddEven="1" differentFirst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6"/>
  <sheetViews>
    <sheetView rightToLeft="1" view="pageBreakPreview" zoomScale="110" zoomScaleNormal="100" zoomScaleSheetLayoutView="110" workbookViewId="0">
      <selection activeCell="N12" sqref="N12"/>
    </sheetView>
  </sheetViews>
  <sheetFormatPr defaultColWidth="9" defaultRowHeight="18"/>
  <cols>
    <col min="1" max="1" width="25.75" style="29" customWidth="1"/>
    <col min="2" max="2" width="13" style="29" customWidth="1"/>
    <col min="3" max="3" width="16.375" style="29" customWidth="1"/>
    <col min="4" max="4" width="19.5" style="29" customWidth="1"/>
    <col min="5" max="5" width="17.75" style="29" customWidth="1"/>
    <col min="6" max="6" width="1.125" style="29" customWidth="1"/>
    <col min="7" max="7" width="13" style="29" customWidth="1"/>
    <col min="8" max="8" width="17.75" style="29" customWidth="1"/>
    <col min="9" max="9" width="17.5" style="29" customWidth="1"/>
    <col min="10" max="10" width="16.75" style="29" customWidth="1"/>
    <col min="11" max="11" width="9" style="30" customWidth="1"/>
    <col min="12" max="16384" width="9" style="30"/>
  </cols>
  <sheetData>
    <row r="1" spans="1:10" s="83" customFormat="1" ht="21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83" customFormat="1" ht="21">
      <c r="A2" s="115" t="s">
        <v>72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s="83" customFormat="1" ht="21">
      <c r="A3" s="115" t="str">
        <f>'صفحه نخست'!N15</f>
        <v>برای ماه منتهی به 1402/10/30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s="83" customFormat="1" ht="21">
      <c r="A4" s="118" t="s">
        <v>98</v>
      </c>
      <c r="B4" s="118"/>
      <c r="C4" s="118"/>
      <c r="D4" s="118"/>
      <c r="E4" s="118"/>
      <c r="F4" s="86"/>
      <c r="G4" s="118"/>
      <c r="H4" s="118"/>
      <c r="I4" s="118"/>
      <c r="J4" s="118"/>
    </row>
    <row r="5" spans="1:10" ht="16.5" customHeight="1" thickBot="1">
      <c r="B5" s="133" t="str">
        <f>'صفحه نخست'!N17</f>
        <v>از 1402/10/01 تا  1402/10/30</v>
      </c>
      <c r="C5" s="133"/>
      <c r="D5" s="133"/>
      <c r="E5" s="133"/>
      <c r="F5" s="53"/>
      <c r="G5" s="133" t="str">
        <f>'صفحه نخست'!N19</f>
        <v>از ابتدای سال مالی تا 1402/09/30</v>
      </c>
      <c r="H5" s="133"/>
      <c r="I5" s="133"/>
      <c r="J5" s="133"/>
    </row>
    <row r="6" spans="1:10" ht="18.75" thickBot="1">
      <c r="A6" s="31" t="s">
        <v>74</v>
      </c>
      <c r="B6" s="31" t="s">
        <v>7</v>
      </c>
      <c r="C6" s="31" t="s">
        <v>99</v>
      </c>
      <c r="D6" s="31" t="s">
        <v>100</v>
      </c>
      <c r="E6" s="31" t="s">
        <v>101</v>
      </c>
      <c r="F6" s="37"/>
      <c r="G6" s="31" t="s">
        <v>7</v>
      </c>
      <c r="H6" s="31" t="s">
        <v>9</v>
      </c>
      <c r="I6" s="31" t="s">
        <v>100</v>
      </c>
      <c r="J6" s="51" t="s">
        <v>101</v>
      </c>
    </row>
    <row r="7" spans="1:10" s="2" customFormat="1" ht="31.5" customHeight="1">
      <c r="A7" s="15" t="s">
        <v>17</v>
      </c>
      <c r="B7" s="16">
        <v>664892</v>
      </c>
      <c r="C7" s="16">
        <v>3886799250</v>
      </c>
      <c r="D7" s="16">
        <v>-3717086966</v>
      </c>
      <c r="E7" s="16">
        <v>169712284</v>
      </c>
      <c r="F7" s="16">
        <v>1904892</v>
      </c>
      <c r="G7" s="16">
        <v>11361414249</v>
      </c>
      <c r="H7" s="16">
        <v>-10567144535</v>
      </c>
      <c r="I7" s="16">
        <v>794269714</v>
      </c>
      <c r="J7" s="16">
        <v>8379628</v>
      </c>
    </row>
    <row r="8" spans="1:10" s="2" customFormat="1" ht="31.5" customHeight="1">
      <c r="A8" s="15" t="s">
        <v>16</v>
      </c>
      <c r="B8" s="16">
        <v>1812476</v>
      </c>
      <c r="C8" s="16">
        <v>9947875650</v>
      </c>
      <c r="D8" s="16">
        <v>-10849238064</v>
      </c>
      <c r="E8" s="16">
        <v>-901362414</v>
      </c>
      <c r="F8" s="16">
        <v>1872376</v>
      </c>
      <c r="G8" s="16">
        <v>10315382134</v>
      </c>
      <c r="H8" s="16">
        <v>-11208364920</v>
      </c>
      <c r="I8" s="16">
        <v>-892982786</v>
      </c>
      <c r="J8" s="16">
        <v>624557430</v>
      </c>
    </row>
    <row r="9" spans="1:10" s="2" customFormat="1" ht="31.5" customHeight="1">
      <c r="A9" s="15" t="s">
        <v>140</v>
      </c>
      <c r="B9" s="16">
        <v>5438086</v>
      </c>
      <c r="C9" s="16">
        <v>56352771952</v>
      </c>
      <c r="D9" s="16">
        <v>-56351560186</v>
      </c>
      <c r="E9" s="16">
        <v>1211766</v>
      </c>
      <c r="F9" s="16">
        <v>5438086</v>
      </c>
      <c r="G9" s="16">
        <v>56352771952</v>
      </c>
      <c r="H9" s="16">
        <v>-56351560186</v>
      </c>
      <c r="I9" s="16">
        <v>1211766</v>
      </c>
      <c r="J9" s="16">
        <v>10236157</v>
      </c>
    </row>
    <row r="10" spans="1:10" s="2" customFormat="1" ht="31.5" customHeight="1">
      <c r="A10" s="15" t="s">
        <v>18</v>
      </c>
      <c r="B10" s="16">
        <v>2741975</v>
      </c>
      <c r="C10" s="16">
        <v>35415285012</v>
      </c>
      <c r="D10" s="16">
        <v>-35126960083</v>
      </c>
      <c r="E10" s="16">
        <v>288324929</v>
      </c>
      <c r="F10" s="16">
        <v>15171099</v>
      </c>
      <c r="G10" s="16">
        <v>190119788188</v>
      </c>
      <c r="H10" s="16">
        <v>-189082123650</v>
      </c>
      <c r="I10" s="16">
        <v>1037664538</v>
      </c>
      <c r="J10" s="16"/>
    </row>
    <row r="11" spans="1:10" s="2" customFormat="1" ht="31.5" customHeight="1">
      <c r="A11" s="15" t="s">
        <v>122</v>
      </c>
      <c r="B11" s="16">
        <v>0</v>
      </c>
      <c r="C11" s="16">
        <v>0</v>
      </c>
      <c r="D11" s="16">
        <v>0</v>
      </c>
      <c r="E11" s="16">
        <v>0</v>
      </c>
      <c r="F11" s="16">
        <v>400000</v>
      </c>
      <c r="G11" s="16">
        <v>5015379440</v>
      </c>
      <c r="H11" s="16">
        <v>-5005143283</v>
      </c>
      <c r="I11" s="16">
        <v>10236157</v>
      </c>
      <c r="J11" s="16"/>
    </row>
    <row r="12" spans="1:10" s="2" customFormat="1" ht="31.5" customHeight="1">
      <c r="A12" s="18" t="s">
        <v>142</v>
      </c>
      <c r="B12" s="19">
        <v>79600</v>
      </c>
      <c r="C12" s="19">
        <v>5106417178</v>
      </c>
      <c r="D12" s="19">
        <v>-5099495176</v>
      </c>
      <c r="E12" s="19">
        <v>6922002</v>
      </c>
      <c r="F12" s="16">
        <v>79600</v>
      </c>
      <c r="G12" s="19">
        <v>5106417178</v>
      </c>
      <c r="H12" s="19">
        <v>-5099495176</v>
      </c>
      <c r="I12" s="19">
        <v>6922002</v>
      </c>
      <c r="J12" s="19">
        <v>749339609</v>
      </c>
    </row>
    <row r="13" spans="1:10" s="2" customFormat="1" ht="31.5" customHeight="1">
      <c r="A13" s="15" t="s">
        <v>19</v>
      </c>
      <c r="B13" s="16">
        <v>10737029</v>
      </c>
      <c r="C13" s="16">
        <v>110709149042</v>
      </c>
      <c r="D13" s="16">
        <v>-111144340475</v>
      </c>
      <c r="E13" s="16">
        <v>-435191433</v>
      </c>
      <c r="F13" s="17">
        <v>24866053</v>
      </c>
      <c r="G13" s="16">
        <v>278271153141</v>
      </c>
      <c r="H13" s="16">
        <v>-277313831750</v>
      </c>
      <c r="I13" s="16">
        <v>957321391</v>
      </c>
      <c r="J13" s="16">
        <v>1392512824</v>
      </c>
    </row>
    <row r="14" spans="1:10" ht="23.1" customHeight="1">
      <c r="A14" s="10"/>
      <c r="B14" s="12"/>
      <c r="C14" s="12"/>
      <c r="D14" s="12"/>
      <c r="E14" s="12"/>
      <c r="F14" s="12"/>
      <c r="G14" s="11"/>
      <c r="H14" s="12"/>
      <c r="I14" s="12"/>
      <c r="J14" s="12"/>
    </row>
    <row r="16" spans="1:10">
      <c r="A16" s="134" t="s">
        <v>102</v>
      </c>
      <c r="B16" s="135"/>
      <c r="C16" s="135"/>
      <c r="D16" s="135"/>
      <c r="E16" s="135"/>
      <c r="F16" s="135"/>
      <c r="G16" s="135"/>
      <c r="H16" s="135"/>
      <c r="I16" s="135"/>
      <c r="J16" s="136"/>
    </row>
  </sheetData>
  <mergeCells count="8">
    <mergeCell ref="A1:J1"/>
    <mergeCell ref="A2:J2"/>
    <mergeCell ref="A3:J3"/>
    <mergeCell ref="A16:J16"/>
    <mergeCell ref="B5:E5"/>
    <mergeCell ref="G5:J5"/>
    <mergeCell ref="A4:E4"/>
    <mergeCell ref="G4:J4"/>
  </mergeCells>
  <pageMargins left="0.7" right="0.7" top="0.75" bottom="0.75" header="0.3" footer="0.3"/>
  <pageSetup paperSize="9" scale="76" orientation="landscape" horizontalDpi="4294967295" verticalDpi="4294967295" r:id="rId1"/>
  <headerFooter differentOddEven="1" differentFirst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7"/>
  <sheetViews>
    <sheetView rightToLeft="1" view="pageBreakPreview" zoomScale="110" zoomScaleNormal="100" zoomScaleSheetLayoutView="110" workbookViewId="0">
      <selection activeCell="E20" sqref="E20"/>
    </sheetView>
  </sheetViews>
  <sheetFormatPr defaultColWidth="9" defaultRowHeight="18"/>
  <cols>
    <col min="1" max="1" width="26.25" style="29" customWidth="1"/>
    <col min="2" max="2" width="13" style="29" customWidth="1"/>
    <col min="3" max="3" width="15.75" style="29" customWidth="1"/>
    <col min="4" max="4" width="16.25" style="29" customWidth="1"/>
    <col min="5" max="5" width="24.125" style="29" customWidth="1"/>
    <col min="6" max="6" width="13" style="29" customWidth="1"/>
    <col min="7" max="7" width="15.75" style="29" customWidth="1"/>
    <col min="8" max="8" width="16.25" style="29" customWidth="1"/>
    <col min="9" max="9" width="21.375" style="29" customWidth="1"/>
    <col min="10" max="10" width="9" style="30" customWidth="1"/>
    <col min="11" max="16384" width="9" style="30"/>
  </cols>
  <sheetData>
    <row r="1" spans="1:9" s="83" customFormat="1" ht="21">
      <c r="A1" s="115" t="s">
        <v>0</v>
      </c>
      <c r="B1" s="115"/>
      <c r="C1" s="115"/>
      <c r="D1" s="115"/>
      <c r="E1" s="115"/>
      <c r="F1" s="115"/>
      <c r="G1" s="115"/>
      <c r="H1" s="115"/>
      <c r="I1" s="115"/>
    </row>
    <row r="2" spans="1:9" s="83" customFormat="1" ht="21">
      <c r="A2" s="115" t="s">
        <v>72</v>
      </c>
      <c r="B2" s="115"/>
      <c r="C2" s="115"/>
      <c r="D2" s="115"/>
      <c r="E2" s="115"/>
      <c r="F2" s="115"/>
      <c r="G2" s="115"/>
      <c r="H2" s="115"/>
      <c r="I2" s="115"/>
    </row>
    <row r="3" spans="1:9" s="83" customFormat="1" ht="21">
      <c r="A3" s="115" t="str">
        <f>'صفحه نخست'!N15</f>
        <v>برای ماه منتهی به 1402/10/30</v>
      </c>
      <c r="B3" s="115"/>
      <c r="C3" s="115"/>
      <c r="D3" s="115"/>
      <c r="E3" s="115"/>
      <c r="F3" s="115"/>
      <c r="G3" s="115"/>
      <c r="H3" s="115"/>
      <c r="I3" s="115"/>
    </row>
    <row r="4" spans="1:9" s="83" customFormat="1" ht="21">
      <c r="A4" s="118" t="s">
        <v>103</v>
      </c>
      <c r="B4" s="118"/>
      <c r="C4" s="118"/>
      <c r="D4" s="118"/>
      <c r="E4" s="85"/>
      <c r="F4" s="85"/>
      <c r="G4" s="85"/>
      <c r="H4" s="85"/>
      <c r="I4" s="85"/>
    </row>
    <row r="5" spans="1:9" ht="16.5" customHeight="1" thickBot="1">
      <c r="B5" s="132" t="str">
        <f>'صفحه نخست'!N17</f>
        <v>از 1402/10/01 تا  1402/10/30</v>
      </c>
      <c r="C5" s="132"/>
      <c r="D5" s="132"/>
      <c r="E5" s="132"/>
      <c r="F5" s="132" t="str">
        <f>'صفحه نخست'!N19</f>
        <v>از ابتدای سال مالی تا 1402/09/30</v>
      </c>
      <c r="G5" s="132"/>
      <c r="H5" s="132"/>
      <c r="I5" s="132"/>
    </row>
    <row r="6" spans="1:9" ht="53.25" customHeight="1" thickBot="1">
      <c r="A6" s="31" t="s">
        <v>74</v>
      </c>
      <c r="B6" s="31" t="s">
        <v>7</v>
      </c>
      <c r="C6" s="31" t="s">
        <v>9</v>
      </c>
      <c r="D6" s="31" t="s">
        <v>100</v>
      </c>
      <c r="E6" s="31" t="s">
        <v>104</v>
      </c>
      <c r="F6" s="31" t="s">
        <v>7</v>
      </c>
      <c r="G6" s="31" t="s">
        <v>9</v>
      </c>
      <c r="H6" s="31" t="s">
        <v>100</v>
      </c>
      <c r="I6" s="31" t="s">
        <v>104</v>
      </c>
    </row>
    <row r="7" spans="1:9" ht="28.5" customHeight="1">
      <c r="A7" s="15" t="s">
        <v>16</v>
      </c>
      <c r="B7" s="16">
        <v>7124688</v>
      </c>
      <c r="C7" s="16">
        <v>38942424609</v>
      </c>
      <c r="D7" s="16">
        <v>-33395298201</v>
      </c>
      <c r="E7" s="16">
        <v>5547126408</v>
      </c>
      <c r="F7" s="16">
        <v>7124688</v>
      </c>
      <c r="G7" s="16">
        <v>38942424609</v>
      </c>
      <c r="H7" s="16">
        <v>-42420192276</v>
      </c>
      <c r="I7" s="16">
        <v>-3477767667</v>
      </c>
    </row>
    <row r="8" spans="1:9" ht="28.5" customHeight="1">
      <c r="A8" s="15" t="s">
        <v>17</v>
      </c>
      <c r="B8" s="16">
        <v>9047249</v>
      </c>
      <c r="C8" s="16">
        <v>50472402970</v>
      </c>
      <c r="D8" s="16">
        <v>-45853057385</v>
      </c>
      <c r="E8" s="16">
        <v>4619345585</v>
      </c>
      <c r="F8" s="16">
        <v>9047249</v>
      </c>
      <c r="G8" s="16">
        <v>50472402970</v>
      </c>
      <c r="H8" s="16">
        <v>-50625077910</v>
      </c>
      <c r="I8" s="16">
        <v>-152674940</v>
      </c>
    </row>
    <row r="9" spans="1:9" ht="28.5" customHeight="1">
      <c r="A9" s="15" t="s">
        <v>18</v>
      </c>
      <c r="B9" s="16">
        <v>5000</v>
      </c>
      <c r="C9" s="16">
        <v>65022809</v>
      </c>
      <c r="D9" s="16">
        <v>-83191133</v>
      </c>
      <c r="E9" s="16">
        <v>-18168324</v>
      </c>
      <c r="F9" s="16">
        <v>5000</v>
      </c>
      <c r="G9" s="16">
        <v>65022809</v>
      </c>
      <c r="H9" s="16">
        <v>-64162075</v>
      </c>
      <c r="I9" s="16">
        <v>860734</v>
      </c>
    </row>
    <row r="10" spans="1:9" ht="28.5" customHeight="1">
      <c r="A10" s="15" t="s">
        <v>140</v>
      </c>
      <c r="B10" s="16">
        <v>4491559</v>
      </c>
      <c r="C10" s="16">
        <v>46544280443</v>
      </c>
      <c r="D10" s="16">
        <v>-46543279624</v>
      </c>
      <c r="E10" s="16">
        <v>1000819</v>
      </c>
      <c r="F10" s="16">
        <v>4491559</v>
      </c>
      <c r="G10" s="16">
        <v>46544280443</v>
      </c>
      <c r="H10" s="16">
        <v>-46543279624</v>
      </c>
      <c r="I10" s="16">
        <v>1000819</v>
      </c>
    </row>
    <row r="11" spans="1:9" ht="28.5" customHeight="1">
      <c r="A11" s="15" t="s">
        <v>141</v>
      </c>
      <c r="B11" s="16">
        <v>25000</v>
      </c>
      <c r="C11" s="16">
        <v>1412360137</v>
      </c>
      <c r="D11" s="16">
        <v>-1386809980</v>
      </c>
      <c r="E11" s="16">
        <v>25550157</v>
      </c>
      <c r="F11" s="16">
        <v>25000</v>
      </c>
      <c r="G11" s="16">
        <v>1412360137</v>
      </c>
      <c r="H11" s="16">
        <v>-1386809980</v>
      </c>
      <c r="I11" s="16">
        <v>25550157</v>
      </c>
    </row>
    <row r="12" spans="1:9" ht="28.5" customHeight="1">
      <c r="A12" s="18" t="s">
        <v>126</v>
      </c>
      <c r="B12" s="19">
        <v>7215511</v>
      </c>
      <c r="C12" s="19">
        <v>26078668427</v>
      </c>
      <c r="D12" s="19">
        <v>-24788073556</v>
      </c>
      <c r="E12" s="19">
        <v>1290594871</v>
      </c>
      <c r="F12" s="19">
        <v>7215511</v>
      </c>
      <c r="G12" s="19">
        <v>26078668427</v>
      </c>
      <c r="H12" s="19">
        <v>-32635096097</v>
      </c>
      <c r="I12" s="19">
        <v>-6556427670</v>
      </c>
    </row>
    <row r="13" spans="1:9" ht="28.5" customHeight="1">
      <c r="A13" s="15" t="s">
        <v>19</v>
      </c>
      <c r="B13" s="16">
        <v>27909007</v>
      </c>
      <c r="C13" s="16">
        <v>163515159395</v>
      </c>
      <c r="D13" s="16">
        <v>-152049709879</v>
      </c>
      <c r="E13" s="16">
        <v>11465449516</v>
      </c>
      <c r="F13" s="16">
        <v>27909007</v>
      </c>
      <c r="G13" s="16">
        <v>163515159395</v>
      </c>
      <c r="H13" s="16">
        <v>-173674617962</v>
      </c>
      <c r="I13" s="16">
        <v>-10159458567</v>
      </c>
    </row>
    <row r="14" spans="1:9" ht="23.1" customHeight="1">
      <c r="A14" s="13" t="s">
        <v>20</v>
      </c>
      <c r="B14" s="50"/>
      <c r="C14" s="49"/>
      <c r="D14" s="49"/>
      <c r="E14" s="49"/>
      <c r="F14" s="50"/>
      <c r="G14" s="49"/>
      <c r="H14" s="49"/>
      <c r="I14" s="49"/>
    </row>
    <row r="15" spans="1:9">
      <c r="A15" s="37"/>
      <c r="B15" s="37"/>
      <c r="C15" s="37"/>
      <c r="D15" s="37"/>
      <c r="E15" s="37"/>
      <c r="F15" s="37"/>
      <c r="G15" s="37"/>
      <c r="H15" s="37"/>
      <c r="I15" s="37"/>
    </row>
    <row r="16" spans="1:9">
      <c r="A16" s="37"/>
      <c r="B16" s="37"/>
      <c r="C16" s="37"/>
      <c r="D16" s="37"/>
      <c r="E16" s="37"/>
      <c r="F16" s="37"/>
      <c r="G16" s="37"/>
      <c r="H16" s="37"/>
      <c r="I16" s="37"/>
    </row>
    <row r="17" spans="1:9">
      <c r="A17" s="137" t="s">
        <v>102</v>
      </c>
      <c r="B17" s="137"/>
      <c r="C17" s="137"/>
      <c r="D17" s="137"/>
      <c r="E17" s="137"/>
      <c r="F17" s="137"/>
      <c r="G17" s="137"/>
      <c r="H17" s="137"/>
      <c r="I17" s="137"/>
    </row>
  </sheetData>
  <mergeCells count="7">
    <mergeCell ref="A17:I17"/>
    <mergeCell ref="B5:E5"/>
    <mergeCell ref="F5:I5"/>
    <mergeCell ref="A4:D4"/>
    <mergeCell ref="A1:I1"/>
    <mergeCell ref="A2:I2"/>
    <mergeCell ref="A3:I3"/>
  </mergeCells>
  <pageMargins left="0.7" right="0.7" top="0.75" bottom="0.75" header="0.3" footer="0.3"/>
  <pageSetup paperSize="9" scale="73" orientation="landscape" horizontalDpi="4294967295" verticalDpi="4294967295" r:id="rId1"/>
  <headerFooter differentOddEven="1" differentFirst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1"/>
  <sheetViews>
    <sheetView rightToLeft="1" view="pageBreakPreview" zoomScale="106" zoomScaleNormal="100" zoomScaleSheetLayoutView="106" workbookViewId="0">
      <selection activeCell="A4" sqref="A4:XFD4"/>
    </sheetView>
  </sheetViews>
  <sheetFormatPr defaultColWidth="9" defaultRowHeight="18"/>
  <cols>
    <col min="1" max="9" width="13" style="29" customWidth="1"/>
    <col min="10" max="10" width="9" style="30" customWidth="1"/>
    <col min="11" max="16384" width="9" style="30"/>
  </cols>
  <sheetData>
    <row r="1" spans="1:9" s="83" customFormat="1" ht="19.5">
      <c r="A1" s="108" t="s">
        <v>0</v>
      </c>
      <c r="B1" s="108"/>
      <c r="C1" s="108"/>
      <c r="D1" s="108"/>
      <c r="E1" s="108"/>
      <c r="F1" s="108"/>
      <c r="G1" s="108"/>
      <c r="H1" s="108"/>
      <c r="I1" s="108"/>
    </row>
    <row r="2" spans="1:9" s="83" customFormat="1" ht="19.5">
      <c r="A2" s="108" t="s">
        <v>72</v>
      </c>
      <c r="B2" s="108"/>
      <c r="C2" s="108"/>
      <c r="D2" s="108"/>
      <c r="E2" s="108"/>
      <c r="F2" s="108"/>
      <c r="G2" s="108"/>
      <c r="H2" s="108"/>
      <c r="I2" s="108"/>
    </row>
    <row r="3" spans="1:9" s="83" customFormat="1" ht="19.5">
      <c r="A3" s="108" t="str">
        <f>'صفحه نخست'!N15</f>
        <v>برای ماه منتهی به 1402/10/30</v>
      </c>
      <c r="B3" s="108"/>
      <c r="C3" s="108"/>
      <c r="D3" s="108"/>
      <c r="E3" s="108"/>
      <c r="F3" s="108"/>
      <c r="G3" s="108"/>
      <c r="H3" s="108"/>
      <c r="I3" s="108"/>
    </row>
    <row r="4" spans="1:9" s="83" customFormat="1" ht="19.5">
      <c r="A4" s="112" t="s">
        <v>105</v>
      </c>
      <c r="B4" s="112"/>
      <c r="C4" s="112"/>
      <c r="D4" s="112"/>
      <c r="E4" s="112"/>
      <c r="F4" s="112"/>
      <c r="G4" s="112"/>
      <c r="H4" s="112"/>
      <c r="I4" s="112"/>
    </row>
    <row r="6" spans="1:9" ht="19.5" customHeight="1">
      <c r="A6" s="39"/>
      <c r="B6" s="133" t="str">
        <f>'صفحه نخست'!N17</f>
        <v>از 1402/10/01 تا  1402/10/30</v>
      </c>
      <c r="C6" s="133"/>
      <c r="D6" s="133"/>
      <c r="E6" s="133"/>
      <c r="F6" s="133" t="str">
        <f>'صفحه نخست'!N19</f>
        <v>از ابتدای سال مالی تا 1402/09/30</v>
      </c>
      <c r="G6" s="133"/>
      <c r="H6" s="133"/>
      <c r="I6" s="133"/>
    </row>
    <row r="7" spans="1:9" ht="20.25" customHeight="1">
      <c r="A7" s="142"/>
      <c r="B7" s="138" t="s">
        <v>106</v>
      </c>
      <c r="C7" s="138" t="s">
        <v>107</v>
      </c>
      <c r="D7" s="140" t="s">
        <v>108</v>
      </c>
      <c r="E7" s="140" t="s">
        <v>19</v>
      </c>
      <c r="F7" s="140" t="s">
        <v>106</v>
      </c>
      <c r="G7" s="140" t="s">
        <v>107</v>
      </c>
      <c r="H7" s="140" t="s">
        <v>108</v>
      </c>
      <c r="I7" s="140" t="s">
        <v>19</v>
      </c>
    </row>
    <row r="8" spans="1:9" ht="20.25" customHeight="1">
      <c r="A8" s="101"/>
      <c r="B8" s="139"/>
      <c r="C8" s="139"/>
      <c r="D8" s="141"/>
      <c r="E8" s="141"/>
      <c r="F8" s="141"/>
      <c r="G8" s="141"/>
      <c r="H8" s="141"/>
      <c r="I8" s="141"/>
    </row>
    <row r="9" spans="1:9">
      <c r="A9" s="101"/>
      <c r="B9" s="40" t="s">
        <v>109</v>
      </c>
      <c r="C9" s="40" t="s">
        <v>110</v>
      </c>
      <c r="D9" s="40" t="s">
        <v>111</v>
      </c>
      <c r="E9" s="133"/>
      <c r="F9" s="40" t="s">
        <v>111</v>
      </c>
      <c r="G9" s="40" t="s">
        <v>111</v>
      </c>
      <c r="H9" s="40" t="s">
        <v>111</v>
      </c>
      <c r="I9" s="133"/>
    </row>
    <row r="10" spans="1:9" ht="23.1" customHeight="1">
      <c r="A10" s="10" t="s">
        <v>19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</row>
    <row r="11" spans="1:9" ht="23.1" customHeight="1">
      <c r="A11" s="47" t="s">
        <v>20</v>
      </c>
      <c r="B11" s="49"/>
      <c r="C11" s="49"/>
      <c r="D11" s="49"/>
      <c r="E11" s="49"/>
      <c r="F11" s="49"/>
      <c r="G11" s="49"/>
      <c r="H11" s="49"/>
      <c r="I11" s="49"/>
    </row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9"/>
    <mergeCell ref="I7:I9"/>
    <mergeCell ref="E7:E9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9"/>
  <sheetViews>
    <sheetView rightToLeft="1" view="pageBreakPreview" zoomScale="106" zoomScaleNormal="110" zoomScaleSheetLayoutView="106" workbookViewId="0">
      <selection activeCell="E21" sqref="E21"/>
    </sheetView>
  </sheetViews>
  <sheetFormatPr defaultColWidth="9" defaultRowHeight="18"/>
  <cols>
    <col min="1" max="1" width="22.375" style="29" customWidth="1"/>
    <col min="2" max="2" width="13" style="29" customWidth="1"/>
    <col min="3" max="3" width="13.5" style="29" customWidth="1"/>
    <col min="4" max="4" width="13" style="29" customWidth="1"/>
    <col min="5" max="5" width="15" style="29" customWidth="1"/>
    <col min="6" max="6" width="16.875" style="29" customWidth="1"/>
    <col min="7" max="7" width="1.375" style="29" customWidth="1"/>
    <col min="8" max="8" width="13" style="29" customWidth="1"/>
    <col min="9" max="9" width="15.125" style="29" customWidth="1"/>
    <col min="10" max="10" width="11.875" style="29" bestFit="1" customWidth="1"/>
    <col min="11" max="11" width="13.875" style="29" bestFit="1" customWidth="1"/>
    <col min="12" max="12" width="16.875" style="29" customWidth="1"/>
    <col min="13" max="13" width="9" style="29" customWidth="1"/>
    <col min="14" max="16384" width="9" style="29"/>
  </cols>
  <sheetData>
    <row r="1" spans="1:13" s="85" customFormat="1" ht="19.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3" s="85" customFormat="1" ht="19.5">
      <c r="A2" s="108" t="s">
        <v>72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3" s="85" customFormat="1" ht="19.5">
      <c r="A3" s="108" t="str">
        <f>'صفحه نخست'!N15</f>
        <v>برای ماه منتهی به 1402/10/30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5" spans="1:13" s="85" customFormat="1" ht="19.5">
      <c r="A5" s="112" t="s">
        <v>112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</row>
    <row r="7" spans="1:13" ht="19.5" customHeight="1">
      <c r="A7" s="42"/>
      <c r="B7" s="133" t="str">
        <f>'صفحه نخست'!N17</f>
        <v>از 1402/10/01 تا  1402/10/30</v>
      </c>
      <c r="C7" s="133"/>
      <c r="D7" s="133"/>
      <c r="E7" s="133"/>
      <c r="F7" s="133"/>
      <c r="G7" s="45"/>
      <c r="H7" s="133" t="str">
        <f>'صفحه نخست'!N19</f>
        <v>از ابتدای سال مالی تا 1402/09/30</v>
      </c>
      <c r="I7" s="133"/>
      <c r="J7" s="133"/>
      <c r="K7" s="133"/>
      <c r="L7" s="133"/>
    </row>
    <row r="8" spans="1:13" ht="19.5" customHeight="1">
      <c r="A8" s="101" t="s">
        <v>113</v>
      </c>
      <c r="B8" s="140" t="s">
        <v>114</v>
      </c>
      <c r="C8" s="140" t="s">
        <v>107</v>
      </c>
      <c r="D8" s="140" t="s">
        <v>108</v>
      </c>
      <c r="E8" s="140" t="s">
        <v>19</v>
      </c>
      <c r="F8" s="140"/>
      <c r="G8" s="45"/>
      <c r="H8" s="140" t="s">
        <v>114</v>
      </c>
      <c r="I8" s="140" t="s">
        <v>107</v>
      </c>
      <c r="J8" s="140" t="s">
        <v>108</v>
      </c>
      <c r="K8" s="140" t="s">
        <v>19</v>
      </c>
      <c r="L8" s="140"/>
    </row>
    <row r="9" spans="1:13" ht="18.75" customHeight="1">
      <c r="A9" s="101"/>
      <c r="B9" s="141"/>
      <c r="C9" s="141"/>
      <c r="D9" s="141"/>
      <c r="E9" s="133"/>
      <c r="F9" s="133"/>
      <c r="G9" s="45"/>
      <c r="H9" s="141"/>
      <c r="I9" s="141"/>
      <c r="J9" s="141"/>
      <c r="K9" s="133"/>
      <c r="L9" s="133"/>
    </row>
    <row r="10" spans="1:13" s="37" customFormat="1" ht="28.5" customHeight="1">
      <c r="A10" s="132"/>
      <c r="B10" s="40" t="s">
        <v>109</v>
      </c>
      <c r="C10" s="40" t="s">
        <v>111</v>
      </c>
      <c r="D10" s="40" t="s">
        <v>111</v>
      </c>
      <c r="E10" s="43" t="s">
        <v>60</v>
      </c>
      <c r="F10" s="43" t="s">
        <v>115</v>
      </c>
      <c r="G10" s="45"/>
      <c r="H10" s="40" t="s">
        <v>109</v>
      </c>
      <c r="I10" s="40" t="s">
        <v>111</v>
      </c>
      <c r="J10" s="40" t="s">
        <v>111</v>
      </c>
      <c r="K10" s="43" t="s">
        <v>60</v>
      </c>
      <c r="L10" s="43" t="s">
        <v>115</v>
      </c>
    </row>
    <row r="11" spans="1:13" s="14" customFormat="1" ht="23.1" customHeight="1">
      <c r="A11" s="15" t="s">
        <v>16</v>
      </c>
      <c r="B11" s="17">
        <v>0</v>
      </c>
      <c r="C11" s="16">
        <v>5547126408</v>
      </c>
      <c r="D11" s="16">
        <v>-901362414</v>
      </c>
      <c r="E11" s="16">
        <v>4645763994</v>
      </c>
      <c r="F11" s="17">
        <v>40.68</v>
      </c>
      <c r="G11" s="17">
        <v>0</v>
      </c>
      <c r="H11" s="17">
        <v>0</v>
      </c>
      <c r="I11" s="16">
        <v>-3477767667</v>
      </c>
      <c r="J11" s="16">
        <v>-892982786</v>
      </c>
      <c r="K11" s="16">
        <v>-4370750453</v>
      </c>
      <c r="L11" s="96">
        <v>49.6</v>
      </c>
      <c r="M11" s="78"/>
    </row>
    <row r="12" spans="1:13" s="14" customFormat="1" ht="23.1" customHeight="1">
      <c r="A12" s="15" t="s">
        <v>17</v>
      </c>
      <c r="B12" s="17">
        <v>390624802</v>
      </c>
      <c r="C12" s="16">
        <v>4619345585</v>
      </c>
      <c r="D12" s="16">
        <v>169712284</v>
      </c>
      <c r="E12" s="16">
        <v>5179682671</v>
      </c>
      <c r="F12" s="17">
        <v>45.35</v>
      </c>
      <c r="G12" s="17">
        <v>390624802</v>
      </c>
      <c r="H12" s="17">
        <v>390624802</v>
      </c>
      <c r="I12" s="16">
        <v>-152674940</v>
      </c>
      <c r="J12" s="16">
        <v>794269714</v>
      </c>
      <c r="K12" s="16">
        <v>1032219576</v>
      </c>
      <c r="L12" s="96">
        <v>-11.71</v>
      </c>
      <c r="M12" s="78"/>
    </row>
    <row r="13" spans="1:13" s="14" customFormat="1" ht="23.1" customHeight="1">
      <c r="A13" s="15" t="s">
        <v>126</v>
      </c>
      <c r="B13" s="17">
        <v>0</v>
      </c>
      <c r="C13" s="16">
        <v>1290594871</v>
      </c>
      <c r="D13" s="16">
        <v>0</v>
      </c>
      <c r="E13" s="16">
        <v>1290594871</v>
      </c>
      <c r="F13" s="17">
        <v>11.3</v>
      </c>
      <c r="G13" s="17">
        <v>0</v>
      </c>
      <c r="H13" s="17">
        <v>0</v>
      </c>
      <c r="I13" s="16">
        <v>-6556427670</v>
      </c>
      <c r="J13" s="16">
        <v>0</v>
      </c>
      <c r="K13" s="16">
        <v>-6556427670</v>
      </c>
      <c r="L13" s="96">
        <v>74.41</v>
      </c>
      <c r="M13" s="78"/>
    </row>
    <row r="14" spans="1:13" s="14" customFormat="1" ht="23.1" customHeight="1">
      <c r="A14" s="15" t="s">
        <v>18</v>
      </c>
      <c r="B14" s="17">
        <v>0</v>
      </c>
      <c r="C14" s="16">
        <v>-18168324</v>
      </c>
      <c r="D14" s="16">
        <v>288324929</v>
      </c>
      <c r="E14" s="16">
        <v>270156605</v>
      </c>
      <c r="F14" s="17">
        <v>2.37</v>
      </c>
      <c r="G14" s="17">
        <v>0</v>
      </c>
      <c r="H14" s="17">
        <v>0</v>
      </c>
      <c r="I14" s="16">
        <v>860734</v>
      </c>
      <c r="J14" s="16">
        <v>1037664538</v>
      </c>
      <c r="K14" s="16">
        <v>1038525272</v>
      </c>
      <c r="L14" s="96">
        <v>-11.79</v>
      </c>
      <c r="M14" s="78"/>
    </row>
    <row r="15" spans="1:13" s="14" customFormat="1" ht="23.1" customHeight="1">
      <c r="A15" s="15" t="s">
        <v>140</v>
      </c>
      <c r="B15" s="17">
        <v>0</v>
      </c>
      <c r="C15" s="16">
        <v>1000819</v>
      </c>
      <c r="D15" s="16">
        <v>1211766</v>
      </c>
      <c r="E15" s="16">
        <v>2212585</v>
      </c>
      <c r="F15" s="17">
        <v>0.02</v>
      </c>
      <c r="G15" s="17">
        <v>0</v>
      </c>
      <c r="H15" s="17">
        <v>0</v>
      </c>
      <c r="I15" s="16">
        <v>1000819</v>
      </c>
      <c r="J15" s="16">
        <v>1211766</v>
      </c>
      <c r="K15" s="16">
        <v>2212585</v>
      </c>
      <c r="L15" s="96">
        <v>-0.03</v>
      </c>
      <c r="M15" s="78"/>
    </row>
    <row r="16" spans="1:13" s="14" customFormat="1" ht="23.1" customHeight="1">
      <c r="A16" s="15" t="s">
        <v>141</v>
      </c>
      <c r="B16" s="17">
        <v>0</v>
      </c>
      <c r="C16" s="16">
        <v>25550157</v>
      </c>
      <c r="D16" s="16">
        <v>0</v>
      </c>
      <c r="E16" s="16">
        <v>25550157</v>
      </c>
      <c r="F16" s="17">
        <v>0.22</v>
      </c>
      <c r="G16" s="17">
        <v>0</v>
      </c>
      <c r="H16" s="17">
        <v>0</v>
      </c>
      <c r="I16" s="16">
        <v>25550157</v>
      </c>
      <c r="J16" s="16">
        <v>0</v>
      </c>
      <c r="K16" s="16">
        <v>25550157</v>
      </c>
      <c r="L16" s="96">
        <v>-0.28999999999999998</v>
      </c>
      <c r="M16" s="78"/>
    </row>
    <row r="17" spans="1:13" s="14" customFormat="1" ht="23.1" customHeight="1">
      <c r="A17" s="15" t="s">
        <v>142</v>
      </c>
      <c r="B17" s="17">
        <v>0</v>
      </c>
      <c r="C17" s="16">
        <v>0</v>
      </c>
      <c r="D17" s="16">
        <v>6922002</v>
      </c>
      <c r="E17" s="16">
        <v>6922002</v>
      </c>
      <c r="F17" s="17">
        <v>0.06</v>
      </c>
      <c r="G17" s="17">
        <v>0</v>
      </c>
      <c r="H17" s="17">
        <v>0</v>
      </c>
      <c r="I17" s="16">
        <v>0</v>
      </c>
      <c r="J17" s="16">
        <v>6922002</v>
      </c>
      <c r="K17" s="16">
        <v>6922002</v>
      </c>
      <c r="L17" s="17">
        <v>-0.08</v>
      </c>
      <c r="M17" s="78"/>
    </row>
    <row r="18" spans="1:13" s="14" customFormat="1" ht="23.1" customHeight="1">
      <c r="A18" s="18" t="s">
        <v>122</v>
      </c>
      <c r="B18" s="20">
        <v>0</v>
      </c>
      <c r="C18" s="19">
        <v>0</v>
      </c>
      <c r="D18" s="19">
        <v>0</v>
      </c>
      <c r="E18" s="19">
        <v>0</v>
      </c>
      <c r="F18" s="20">
        <v>0</v>
      </c>
      <c r="G18" s="17">
        <v>0</v>
      </c>
      <c r="H18" s="20">
        <v>0</v>
      </c>
      <c r="I18" s="19">
        <v>0</v>
      </c>
      <c r="J18" s="19">
        <v>10236157</v>
      </c>
      <c r="K18" s="19">
        <v>10236157</v>
      </c>
      <c r="L18" s="17">
        <v>-0.12</v>
      </c>
      <c r="M18" s="78"/>
    </row>
    <row r="19" spans="1:13" s="14" customFormat="1" ht="23.1" customHeight="1">
      <c r="A19" s="15" t="s">
        <v>19</v>
      </c>
      <c r="B19" s="75">
        <v>390624802</v>
      </c>
      <c r="C19" s="97">
        <v>11465449516</v>
      </c>
      <c r="D19" s="97">
        <v>-435191433</v>
      </c>
      <c r="E19" s="97">
        <v>11420882885</v>
      </c>
      <c r="F19" s="75">
        <v>100</v>
      </c>
      <c r="G19" s="75">
        <v>390624802</v>
      </c>
      <c r="H19" s="75">
        <v>390624802</v>
      </c>
      <c r="I19" s="97">
        <v>-10159458567</v>
      </c>
      <c r="J19" s="97">
        <v>957321391</v>
      </c>
      <c r="K19" s="97">
        <v>-8811512374</v>
      </c>
      <c r="L19" s="96">
        <v>99.99</v>
      </c>
    </row>
  </sheetData>
  <mergeCells count="15">
    <mergeCell ref="A1:L1"/>
    <mergeCell ref="A2:L2"/>
    <mergeCell ref="A3:L3"/>
    <mergeCell ref="B8:B9"/>
    <mergeCell ref="C8:C9"/>
    <mergeCell ref="D8:D9"/>
    <mergeCell ref="H8:H9"/>
    <mergeCell ref="I8:I9"/>
    <mergeCell ref="J8:J9"/>
    <mergeCell ref="E8:F9"/>
    <mergeCell ref="K8:L9"/>
    <mergeCell ref="A5:L5"/>
    <mergeCell ref="H7:L7"/>
    <mergeCell ref="B7:F7"/>
    <mergeCell ref="A8:A10"/>
  </mergeCells>
  <pageMargins left="0.7" right="0.7" top="0.75" bottom="0.75" header="0.3" footer="0.3"/>
  <pageSetup paperSize="9" scale="72" orientation="landscape" horizontalDpi="4294967295" verticalDpi="4294967295" r:id="rId1"/>
  <headerFooter differentOddEven="1" differentFirst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1"/>
  <sheetViews>
    <sheetView rightToLeft="1" view="pageBreakPreview" zoomScale="106" zoomScaleNormal="120" zoomScaleSheetLayoutView="106" workbookViewId="0">
      <selection activeCell="J10" sqref="J10"/>
    </sheetView>
  </sheetViews>
  <sheetFormatPr defaultColWidth="13" defaultRowHeight="18"/>
  <cols>
    <col min="1" max="1" width="17.875" style="29" customWidth="1"/>
    <col min="2" max="2" width="16.875" style="29" customWidth="1"/>
    <col min="3" max="3" width="24.875" style="29" customWidth="1"/>
    <col min="4" max="4" width="21.5" style="29" customWidth="1"/>
    <col min="5" max="5" width="24.875" style="29" customWidth="1"/>
    <col min="6" max="6" width="21.5" style="29" customWidth="1"/>
    <col min="7" max="8" width="13" style="30" customWidth="1"/>
    <col min="9" max="16384" width="13" style="30"/>
  </cols>
  <sheetData>
    <row r="1" spans="1:7" s="83" customFormat="1" ht="19.5">
      <c r="A1" s="108" t="s">
        <v>0</v>
      </c>
      <c r="B1" s="108"/>
      <c r="C1" s="108"/>
      <c r="D1" s="108"/>
      <c r="E1" s="108"/>
      <c r="F1" s="108"/>
    </row>
    <row r="2" spans="1:7" s="83" customFormat="1" ht="19.5">
      <c r="A2" s="108" t="s">
        <v>72</v>
      </c>
      <c r="B2" s="108"/>
      <c r="C2" s="108"/>
      <c r="D2" s="108"/>
      <c r="E2" s="108"/>
      <c r="F2" s="108"/>
    </row>
    <row r="3" spans="1:7" s="83" customFormat="1" ht="19.5">
      <c r="A3" s="108" t="str">
        <f>'صفحه نخست'!N15</f>
        <v>برای ماه منتهی به 1402/10/30</v>
      </c>
      <c r="B3" s="108"/>
      <c r="C3" s="108"/>
      <c r="D3" s="108"/>
      <c r="E3" s="108"/>
      <c r="F3" s="108"/>
    </row>
    <row r="4" spans="1:7" s="83" customFormat="1" ht="19.5">
      <c r="A4" s="112" t="s">
        <v>116</v>
      </c>
      <c r="B4" s="112"/>
      <c r="C4" s="112"/>
      <c r="D4" s="112"/>
      <c r="E4" s="112"/>
      <c r="F4" s="112"/>
    </row>
    <row r="5" spans="1:7">
      <c r="A5" s="42"/>
      <c r="B5" s="42"/>
      <c r="C5" s="42"/>
      <c r="D5" s="42"/>
      <c r="E5" s="42"/>
      <c r="F5" s="42"/>
    </row>
    <row r="6" spans="1:7" ht="37.5" customHeight="1">
      <c r="A6" s="143" t="s">
        <v>117</v>
      </c>
      <c r="B6" s="143"/>
      <c r="C6" s="144" t="str">
        <f>'صفحه نخست'!N17</f>
        <v>از 1402/10/01 تا  1402/10/30</v>
      </c>
      <c r="D6" s="144"/>
      <c r="E6" s="143" t="str">
        <f>'صفحه نخست'!N19</f>
        <v>از ابتدای سال مالی تا 1402/09/30</v>
      </c>
      <c r="F6" s="143"/>
      <c r="G6" s="44"/>
    </row>
    <row r="7" spans="1:7" ht="59.25" customHeight="1">
      <c r="A7" s="41" t="s">
        <v>118</v>
      </c>
      <c r="B7" s="45" t="s">
        <v>57</v>
      </c>
      <c r="C7" s="45" t="s">
        <v>119</v>
      </c>
      <c r="D7" s="45" t="s">
        <v>120</v>
      </c>
      <c r="E7" s="45" t="s">
        <v>119</v>
      </c>
      <c r="F7" s="45" t="s">
        <v>120</v>
      </c>
      <c r="G7" s="29"/>
    </row>
    <row r="8" spans="1:7" ht="22.5" customHeight="1" thickBot="1">
      <c r="A8" s="40"/>
      <c r="B8" s="40"/>
      <c r="C8" s="46" t="s">
        <v>109</v>
      </c>
      <c r="D8" s="40"/>
      <c r="E8" s="46" t="s">
        <v>109</v>
      </c>
      <c r="F8" s="40"/>
      <c r="G8" s="29"/>
    </row>
    <row r="9" spans="1:7" ht="38.25" customHeight="1">
      <c r="A9" s="79" t="s">
        <v>63</v>
      </c>
      <c r="B9" s="79" t="s">
        <v>64</v>
      </c>
      <c r="C9" s="80">
        <v>31805</v>
      </c>
      <c r="D9" s="98" t="s">
        <v>144</v>
      </c>
      <c r="E9" s="80">
        <v>133337</v>
      </c>
      <c r="F9" s="98" t="s">
        <v>145</v>
      </c>
    </row>
    <row r="10" spans="1:7" ht="23.1" customHeight="1">
      <c r="A10" s="15" t="s">
        <v>19</v>
      </c>
      <c r="B10" s="15"/>
      <c r="C10" s="17">
        <v>31805</v>
      </c>
      <c r="D10" s="15"/>
      <c r="E10" s="17">
        <v>133337</v>
      </c>
      <c r="F10" s="15"/>
    </row>
    <row r="11" spans="1:7" ht="23.1" customHeight="1">
      <c r="A11" s="47" t="s">
        <v>20</v>
      </c>
      <c r="B11" s="48"/>
      <c r="C11" s="49"/>
      <c r="D11" s="48"/>
      <c r="E11" s="49"/>
      <c r="F11" s="48"/>
      <c r="G11" s="29"/>
    </row>
  </sheetData>
  <mergeCells count="7">
    <mergeCell ref="A6:B6"/>
    <mergeCell ref="C6:D6"/>
    <mergeCell ref="A4:F4"/>
    <mergeCell ref="E6:F6"/>
    <mergeCell ref="A1:F1"/>
    <mergeCell ref="A2:F2"/>
    <mergeCell ref="A3:F3"/>
  </mergeCells>
  <pageMargins left="0.7" right="0.7" top="0.75" bottom="0.75" header="0.3" footer="0.3"/>
  <pageSetup paperSize="9" scale="57" orientation="portrait" horizontalDpi="4294967295" verticalDpi="4294967295" r:id="rId1"/>
  <headerFooter differentOddEven="1" differentFirst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"/>
  <sheetViews>
    <sheetView rightToLeft="1" view="pageBreakPreview" zoomScaleNormal="100" zoomScaleSheetLayoutView="100" workbookViewId="0">
      <selection activeCell="B17" sqref="B17"/>
    </sheetView>
  </sheetViews>
  <sheetFormatPr defaultColWidth="9" defaultRowHeight="18"/>
  <cols>
    <col min="1" max="1" width="13" style="29" customWidth="1"/>
    <col min="2" max="3" width="27.875" style="29" customWidth="1"/>
    <col min="4" max="4" width="9" style="30" customWidth="1"/>
    <col min="5" max="16384" width="9" style="30"/>
  </cols>
  <sheetData>
    <row r="1" spans="1:3" s="83" customFormat="1" ht="19.5">
      <c r="A1" s="108" t="s">
        <v>0</v>
      </c>
      <c r="B1" s="108"/>
      <c r="C1" s="108"/>
    </row>
    <row r="2" spans="1:3" s="83" customFormat="1" ht="19.5">
      <c r="A2" s="108" t="s">
        <v>72</v>
      </c>
      <c r="B2" s="108"/>
      <c r="C2" s="108"/>
    </row>
    <row r="3" spans="1:3" s="83" customFormat="1" ht="19.5">
      <c r="A3" s="108" t="str">
        <f>'صفحه نخست'!N15</f>
        <v>برای ماه منتهی به 1402/10/30</v>
      </c>
      <c r="B3" s="108"/>
      <c r="C3" s="108"/>
    </row>
    <row r="4" spans="1:3" s="83" customFormat="1" ht="19.5">
      <c r="A4" s="112" t="s">
        <v>121</v>
      </c>
      <c r="B4" s="112"/>
      <c r="C4" s="112"/>
    </row>
    <row r="5" spans="1:3">
      <c r="A5" s="39"/>
      <c r="B5" s="40" t="str">
        <f>'صفحه نخست'!N17</f>
        <v>از 1402/10/01 تا  1402/10/30</v>
      </c>
      <c r="C5" s="40" t="str">
        <f>'صفحه نخست'!N19</f>
        <v>از ابتدای سال مالی تا 1402/09/30</v>
      </c>
    </row>
    <row r="6" spans="1:3" ht="16.5" customHeight="1">
      <c r="A6" s="145" t="s">
        <v>84</v>
      </c>
      <c r="B6" s="140" t="s">
        <v>60</v>
      </c>
      <c r="C6" s="140" t="s">
        <v>60</v>
      </c>
    </row>
    <row r="7" spans="1:3">
      <c r="A7" s="146"/>
      <c r="B7" s="133"/>
      <c r="C7" s="133"/>
    </row>
    <row r="8" spans="1:3" ht="23.1" customHeight="1">
      <c r="A8" s="10" t="s">
        <v>19</v>
      </c>
      <c r="B8" s="12">
        <v>0</v>
      </c>
      <c r="C8" s="12">
        <v>0</v>
      </c>
    </row>
    <row r="9" spans="1:3" ht="23.1" customHeight="1">
      <c r="A9" s="10" t="s">
        <v>20</v>
      </c>
      <c r="B9" s="12"/>
      <c r="C9" s="12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orientation="portrait" horizontalDpi="4294967295" verticalDpi="4294967295" r:id="rId1"/>
  <headerFooter differentOddEven="1" differentFirst="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صفحه نخست</vt:lpstr>
      <vt:lpstr> سهام و صندوق‌های سرمایه‌گذاری</vt:lpstr>
      <vt:lpstr>اوراق تبعی</vt:lpstr>
      <vt:lpstr>اوراق</vt:lpstr>
      <vt:lpstr>تعدیل قیمت</vt:lpstr>
      <vt:lpstr>گواهی سپرده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اوراق بها</vt:lpstr>
      <vt:lpstr>درآمد سرمایه گذاری در سهام و ص </vt:lpstr>
      <vt:lpstr>درآمد سپرده بانکی</vt:lpstr>
      <vt:lpstr>سایر درآمدها</vt:lpstr>
      <vt:lpstr>' سهام و صندوق‌های سرمایه‌گذاری'!Print_Area</vt:lpstr>
      <vt:lpstr>اوراق!Print_Area</vt:lpstr>
      <vt:lpstr>'اوراق تبعی'!Print_Area</vt:lpstr>
      <vt:lpstr>'تعدیل قیمت'!Print_Area</vt:lpstr>
      <vt:lpstr>'درآمد سپرده بانکی'!Print_Area</vt:lpstr>
      <vt:lpstr>'درآمد سرمایه گذاری در اوراق بها'!Print_Area</vt:lpstr>
      <vt:lpstr>'درآمد سرمایه گذاری در سهام و ص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  <vt:lpstr>'صفحه نخست'!Print_Area</vt:lpstr>
      <vt:lpstr>'گواهی سپرده'!Print_Area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USER</cp:lastModifiedBy>
  <cp:lastPrinted>2024-02-04T14:09:50Z</cp:lastPrinted>
  <dcterms:created xsi:type="dcterms:W3CDTF">2017-11-22T14:26:20Z</dcterms:created>
  <dcterms:modified xsi:type="dcterms:W3CDTF">2024-02-04T14:10:04Z</dcterms:modified>
</cp:coreProperties>
</file>