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صندوقها\صندوق بازارگردانی بازده معاملات\پرتفوی ماهانه\1403\مهر\"/>
    </mc:Choice>
  </mc:AlternateContent>
  <xr:revisionPtr revIDLastSave="0" documentId="13_ncr:1_{85A5AEC0-430B-4692-BADD-94CF3287717E}" xr6:coauthVersionLast="47" xr6:coauthVersionMax="47" xr10:uidLastSave="{00000000-0000-0000-0000-000000000000}"/>
  <bookViews>
    <workbookView xWindow="-120" yWindow="-120" windowWidth="29040" windowHeight="15840" tabRatio="931" xr2:uid="{00000000-000D-0000-FFFF-FFFF00000000}"/>
  </bookViews>
  <sheets>
    <sheet name="صفحه نخست" sheetId="16" r:id="rId1"/>
    <sheet name=" سهام و صندوق‌های سرمایه‌گذاری" sheetId="1" r:id="rId2"/>
    <sheet name="اوراق تبعی" sheetId="20" r:id="rId3"/>
    <sheet name="اوراق" sheetId="3" r:id="rId4"/>
    <sheet name="تعدیل قیمت" sheetId="17" r:id="rId5"/>
    <sheet name="گواهی سپرده" sheetId="18" r:id="rId6"/>
    <sheet name="سپرده" sheetId="2" r:id="rId7"/>
    <sheet name="درآمدها" sheetId="11" r:id="rId8"/>
    <sheet name="درآمد سود سهام" sheetId="12" r:id="rId9"/>
    <sheet name="سود اوراق بهادار و سپرده بانکی" sheetId="13" r:id="rId10"/>
    <sheet name="درآمد ناشی ازفروش" sheetId="15" r:id="rId11"/>
    <sheet name="درآمد ناشی از تغییر قیمت اوراق " sheetId="14" r:id="rId12"/>
    <sheet name="درآمد سرمایه گذاری در اوراق بها" sheetId="6" r:id="rId13"/>
    <sheet name="درآمد سرمایه گذاری در سهام و ص " sheetId="5" r:id="rId14"/>
    <sheet name="درآمد سپرده بانکی" sheetId="7" r:id="rId15"/>
    <sheet name="سایر درآمدها" sheetId="8" r:id="rId16"/>
  </sheets>
  <definedNames>
    <definedName name="_xlnm.Print_Area" localSheetId="1">' سهام و صندوق‌های سرمایه‌گذاری'!$A$1:$O$17</definedName>
    <definedName name="_xlnm.Print_Area" localSheetId="3">اوراق!$A$1:$S$10</definedName>
    <definedName name="_xlnm.Print_Area" localSheetId="2">'اوراق تبعی'!$A$1:$I$9</definedName>
    <definedName name="_xlnm.Print_Area" localSheetId="4">'تعدیل قیمت'!$A$1:$J$11</definedName>
    <definedName name="_xlnm.Print_Area" localSheetId="14">'درآمد سپرده بانکی'!$A$1:$G$14</definedName>
    <definedName name="_xlnm.Print_Area" localSheetId="12">'درآمد سرمایه گذاری در اوراق بها'!$A$1:$I$11</definedName>
    <definedName name="_xlnm.Print_Area" localSheetId="13">'درآمد سرمایه گذاری در سهام و ص '!$A$1:$L$19</definedName>
    <definedName name="_xlnm.Print_Area" localSheetId="8">'درآمد سود سهام'!$A$1:$J$8</definedName>
    <definedName name="_xlnm.Print_Area" localSheetId="11">'درآمد ناشی از تغییر قیمت اوراق '!$A$1:$I$17</definedName>
    <definedName name="_xlnm.Print_Area" localSheetId="10">'درآمد ناشی ازفروش'!$A$1:$J$16</definedName>
    <definedName name="_xlnm.Print_Area" localSheetId="7">درآمدها!$A$1:$E$11</definedName>
    <definedName name="_xlnm.Print_Area" localSheetId="15">'سایر درآمدها'!$A$1:$C$9</definedName>
    <definedName name="_xlnm.Print_Area" localSheetId="6">سپرده!$A$1:$L$19</definedName>
    <definedName name="_xlnm.Print_Area" localSheetId="9">'سود اوراق بهادار و سپرده بانکی'!$A$1:$J$12</definedName>
    <definedName name="_xlnm.Print_Area" localSheetId="0">'صفحه نخست'!$A$1:$J$38</definedName>
    <definedName name="_xlnm.Print_Area" localSheetId="5">'گواهی سپرده'!$A$1:$P$12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5" l="1"/>
  <c r="C17" i="5"/>
  <c r="D17" i="5"/>
  <c r="E17" i="5"/>
  <c r="F17" i="5"/>
  <c r="F14" i="2"/>
  <c r="H14" i="2"/>
  <c r="I14" i="2"/>
  <c r="K14" i="2"/>
  <c r="L14" i="2"/>
  <c r="C13" i="7"/>
  <c r="E13" i="7"/>
  <c r="F11" i="13"/>
  <c r="G11" i="13"/>
  <c r="H11" i="13"/>
  <c r="I11" i="13"/>
  <c r="J11" i="13"/>
  <c r="E11" i="13"/>
  <c r="C16" i="1"/>
  <c r="D16" i="1"/>
  <c r="E16" i="1"/>
  <c r="G16" i="1"/>
  <c r="I16" i="1"/>
  <c r="J16" i="1"/>
  <c r="L16" i="1"/>
  <c r="M16" i="1"/>
  <c r="N16" i="1"/>
  <c r="O16" i="1"/>
  <c r="G17" i="5"/>
  <c r="H17" i="5"/>
  <c r="I17" i="5"/>
  <c r="J17" i="5"/>
  <c r="K17" i="5"/>
  <c r="L17" i="5"/>
  <c r="C13" i="14"/>
  <c r="D13" i="14"/>
  <c r="E13" i="14"/>
  <c r="G13" i="14"/>
  <c r="H13" i="14"/>
  <c r="I13" i="14"/>
  <c r="C13" i="15"/>
  <c r="D13" i="15"/>
  <c r="E13" i="15"/>
  <c r="F13" i="15"/>
  <c r="H13" i="15"/>
  <c r="I13" i="15"/>
  <c r="J13" i="15"/>
  <c r="D10" i="11"/>
  <c r="E10" i="11"/>
  <c r="C10" i="11"/>
  <c r="J14" i="2"/>
  <c r="B6" i="20" l="1"/>
  <c r="A3" i="1"/>
  <c r="H5" i="12" l="1"/>
  <c r="A3" i="3"/>
  <c r="K7" i="1"/>
  <c r="H5" i="13"/>
  <c r="E5" i="13"/>
  <c r="C5" i="8"/>
  <c r="A3" i="8"/>
  <c r="B5" i="8"/>
  <c r="E6" i="7"/>
  <c r="C6" i="7"/>
  <c r="A3" i="7"/>
  <c r="H7" i="5"/>
  <c r="B7" i="5"/>
  <c r="A3" i="5"/>
  <c r="F6" i="6"/>
  <c r="B6" i="6"/>
  <c r="A3" i="6"/>
  <c r="F5" i="14"/>
  <c r="B5" i="14"/>
  <c r="A3" i="14"/>
  <c r="G5" i="15"/>
  <c r="B5" i="15"/>
  <c r="A3" i="15"/>
  <c r="A3" i="13"/>
  <c r="A3" i="12"/>
  <c r="E5" i="12"/>
  <c r="A3" i="11"/>
  <c r="B6" i="17"/>
  <c r="A3" i="18"/>
  <c r="A3" i="17"/>
  <c r="M5" i="18"/>
  <c r="F5" i="18"/>
  <c r="A3" i="2"/>
  <c r="F6" i="2"/>
  <c r="K6" i="2"/>
  <c r="F6" i="20"/>
  <c r="B7" i="1"/>
  <c r="A2" i="20"/>
  <c r="A3" i="20"/>
  <c r="A1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<sst xmlns="http://schemas.openxmlformats.org/spreadsheetml/2006/main" count="354" uniqueCount="147">
  <si>
    <t>صندوق اختصاصی بازارگردانی بازده معاملات</t>
  </si>
  <si>
    <t xml:space="preserve"> صندوق اختصاصی بازارگردانی بازده معاملات</t>
  </si>
  <si>
    <t xml:space="preserve">صورت وضعیت پرتفوی </t>
  </si>
  <si>
    <t>1- سرمایه گذاری ها</t>
  </si>
  <si>
    <t>1-1-سرمایه‌گذاری در سهام و حق تقدم سهام وصندوق‌های سرمایه‌گذاری</t>
  </si>
  <si>
    <t>تغییرات طی دوره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</si>
  <si>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</si>
  <si>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</si>
  <si>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</si>
  <si>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</si>
  <si>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</si>
  <si>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</si>
  <si>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</si>
  <si>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</si>
  <si>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</si>
  <si>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</si>
  <si>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</si>
  <si>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</si>
  <si>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</si>
  <si>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</si>
  <si>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</si>
  <si>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</si>
  <si>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</si>
  <si>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</si>
  <si>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</si>
  <si>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</si>
  <si>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</si>
  <si>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</si>
  <si>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</si>
  <si>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</si>
  <si>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</si>
  <si>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</si>
  <si>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</si>
  <si>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</si>
  <si>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</si>
  <si>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</si>
  <si>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</si>
  <si>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</si>
  <si>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</si>
  <si>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</si>
  <si>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</si>
  <si>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</si>
  <si>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</si>
  <si>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4-1- سرمایه‌گذاری در گواهی سپرده‌ بانکی</t>
  </si>
  <si>
    <t>گواهی سپرده  بانکی</t>
  </si>
  <si>
    <t>نرخ سود علی الحساب</t>
  </si>
  <si>
    <t>نرخ شکست</t>
  </si>
  <si>
    <t>خالص ارزش</t>
  </si>
  <si>
    <t>درصد به کل</t>
  </si>
  <si>
    <t>فروش</t>
  </si>
  <si>
    <t xml:space="preserve"> دارایی‌ها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</si>
  <si>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</si>
  <si>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</si>
  <si>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</si>
  <si>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</si>
  <si>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</si>
  <si>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</si>
  <si>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</si>
  <si>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</si>
  <si>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</si>
  <si>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>101310810707075058</t>
  </si>
  <si>
    <t>کوتاه مدت</t>
  </si>
  <si>
    <t>-</t>
  </si>
  <si>
    <t>کوتاه مدت خاورمیانه -کیا</t>
  </si>
  <si>
    <t>101310810707075258</t>
  </si>
  <si>
    <t>کوتاه مدت خاورمیانه - غنیلی</t>
  </si>
  <si>
    <t>101310810707075257</t>
  </si>
  <si>
    <t xml:space="preserve"> </t>
  </si>
  <si>
    <t xml:space="preserve">صورت وضعیت درآمدها 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</si>
  <si>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</si>
  <si>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</si>
  <si>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</si>
  <si>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</si>
  <si>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</si>
  <si>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</si>
  <si>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</si>
  <si>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</si>
  <si>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</si>
  <si>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</si>
  <si>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</si>
  <si>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</si>
  <si>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</si>
  <si>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</si>
  <si>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</si>
  <si>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</si>
  <si>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</si>
  <si>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</si>
  <si>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</si>
  <si>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</si>
  <si>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</si>
  <si>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</si>
  <si>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</si>
  <si>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</si>
  <si>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</si>
  <si>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</si>
  <si>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</si>
  <si>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</si>
  <si>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</si>
  <si>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</si>
  <si>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</si>
  <si>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</si>
  <si>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</si>
  <si>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</si>
  <si>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</si>
  <si>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</si>
  <si>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</si>
  <si>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</si>
  <si>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</si>
  <si>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</si>
  <si>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</si>
  <si>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</si>
  <si>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</si>
  <si>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</si>
  <si>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</si>
  <si>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</si>
  <si>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</si>
  <si>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</si>
  <si>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</si>
  <si>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تاریخ شروع</t>
  </si>
  <si>
    <t>تاریخ پایان</t>
  </si>
  <si>
    <t>سرمایه</t>
  </si>
  <si>
    <t>با درآمد ثابت بازده مانا (بمان)</t>
  </si>
  <si>
    <t>کوتاه مدت - خاورمیانه مانا</t>
  </si>
  <si>
    <t>بازده پایا (بازده)</t>
  </si>
  <si>
    <t>1013-10-810-707075703</t>
  </si>
  <si>
    <t>1403/04/31</t>
  </si>
  <si>
    <t>آسمان دامون (دامون)</t>
  </si>
  <si>
    <t>1403/05/31</t>
  </si>
  <si>
    <t>کوتاه مدت خاورمیانه  بازده پایا</t>
  </si>
  <si>
    <t>0.00</t>
  </si>
  <si>
    <t>1403/06/31</t>
  </si>
  <si>
    <t>بخشی بازده صنایع (بازبیمه)</t>
  </si>
  <si>
    <t>1013-10-810-707075058</t>
  </si>
  <si>
    <t>1013-10-810-707075258</t>
  </si>
  <si>
    <t>کوتاه مدت خاورمیانه- بازبیمه</t>
  </si>
  <si>
    <t>کوتاه مدت خاورمیانه - جاری</t>
  </si>
  <si>
    <t>1013-11-040-707075531</t>
  </si>
  <si>
    <t>جاری</t>
  </si>
  <si>
    <t>1403/07/30</t>
  </si>
  <si>
    <t>برای ماه منتهی به 1403/07/30</t>
  </si>
  <si>
    <t>از 1403/06/31 تا  1403/07/30</t>
  </si>
  <si>
    <t>از ابتدای سال مالی تا 1403/07/30</t>
  </si>
  <si>
    <t>درآمد ثابت کیمیا (اونیکس)</t>
  </si>
  <si>
    <t>ارکیده (ارکیده)</t>
  </si>
  <si>
    <t>1013-10-810-707075937</t>
  </si>
  <si>
    <t>0.34</t>
  </si>
  <si>
    <t>0.30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</si>
</sst>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"/>
    <numFmt numFmtId="165" formatCode="#,##0.00;\(#,##0.00\);"/>
  </numFmts>
  <fonts count="25">
    <font>
      <sz val="11"/>
      <color theme="1"/>
      <name val="B Nazanin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B Nazanin"/>
      <charset val="178"/>
    </font>
    <font>
      <sz val="8"/>
      <color theme="1"/>
      <name val="B Nazanin"/>
      <charset val="178"/>
    </font>
    <font>
      <sz val="20"/>
      <color theme="1"/>
      <name val="B Nazanin"/>
      <charset val="178"/>
    </font>
    <font>
      <sz val="12"/>
      <color rgb="FF0062AC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B Nazanin"/>
      <charset val="178"/>
    </font>
    <font>
      <sz val="8"/>
      <color rgb="FF0062AC"/>
      <name val="B Nazanin"/>
      <charset val="178"/>
    </font>
    <font>
      <sz val="18"/>
      <color theme="1"/>
      <name val="B Nazanin"/>
      <charset val="178"/>
    </font>
    <font>
      <sz val="16"/>
      <color theme="1"/>
      <name val="B Nazanin"/>
      <charset val="178"/>
    </font>
    <font>
      <sz val="11"/>
      <color rgb="FF000000"/>
      <name val="B Nazanin"/>
      <charset val="178"/>
    </font>
    <font>
      <sz val="8"/>
      <color rgb="FF000000"/>
      <name val="B Nazanin"/>
      <charset val="178"/>
    </font>
    <font>
      <sz val="10"/>
      <color rgb="FF000000"/>
      <name val="B Nazanin"/>
      <charset val="178"/>
    </font>
    <font>
      <b/>
      <sz val="12"/>
      <color theme="1"/>
      <name val="B Nazanin"/>
      <charset val="178"/>
    </font>
    <font>
      <b/>
      <sz val="8"/>
      <color theme="1"/>
      <name val="B Nazanin"/>
      <charset val="178"/>
    </font>
    <font>
      <b/>
      <sz val="10"/>
      <color rgb="FF0062AC"/>
      <name val="B Nazanin"/>
      <charset val="178"/>
    </font>
    <font>
      <i/>
      <sz val="8"/>
      <color theme="1"/>
      <name val="B Nazanin"/>
      <charset val="178"/>
    </font>
    <font>
      <i/>
      <sz val="10"/>
      <color theme="1"/>
      <name val="B Nazanin"/>
      <charset val="178"/>
    </font>
    <font>
      <b/>
      <sz val="12"/>
      <color rgb="FF0062AC"/>
      <name val="B Nazanin"/>
      <charset val="178"/>
    </font>
    <font>
      <sz val="11"/>
      <color theme="1"/>
      <name val="B Nazanin"/>
      <family val="2"/>
      <scheme val="minor"/>
    </font>
    <font>
      <b/>
      <sz val="11"/>
      <color theme="1"/>
      <name val="B Nazanin"/>
      <charset val="178"/>
    </font>
    <font>
      <b/>
      <sz val="11"/>
      <color rgb="FF0062AC"/>
      <name val="B Nazanin"/>
      <charset val="178"/>
    </font>
    <font>
      <sz val="8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center" readingOrder="2"/>
    </xf>
    <xf numFmtId="165" fontId="4" fillId="0" borderId="0" xfId="0" applyNumberFormat="1" applyFont="1" applyAlignment="1">
      <alignment horizontal="center" vertical="center" readingOrder="2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readingOrder="1"/>
    </xf>
    <xf numFmtId="49" fontId="4" fillId="0" borderId="0" xfId="0" applyNumberFormat="1" applyFont="1" applyAlignment="1">
      <alignment horizontal="right" vertical="center" readingOrder="2"/>
    </xf>
    <xf numFmtId="165" fontId="9" fillId="0" borderId="0" xfId="0" applyNumberFormat="1" applyFont="1" applyAlignment="1">
      <alignment horizontal="center" vertical="center" readingOrder="2"/>
    </xf>
    <xf numFmtId="0" fontId="6" fillId="0" borderId="0" xfId="0" applyFont="1" applyAlignment="1">
      <alignment vertical="center" readingOrder="2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12" fillId="0" borderId="1" xfId="0" applyFont="1" applyBorder="1" applyAlignment="1">
      <alignment horizontal="right" vertical="center" readingOrder="2"/>
    </xf>
    <xf numFmtId="0" fontId="12" fillId="0" borderId="1" xfId="0" applyFont="1" applyBorder="1" applyAlignment="1">
      <alignment horizontal="center" vertical="center" readingOrder="2"/>
    </xf>
    <xf numFmtId="0" fontId="12" fillId="0" borderId="2" xfId="0" applyFont="1" applyBorder="1" applyAlignment="1">
      <alignment horizontal="center" vertical="center" readingOrder="2"/>
    </xf>
    <xf numFmtId="0" fontId="8" fillId="0" borderId="1" xfId="0" applyFont="1" applyBorder="1" applyAlignment="1">
      <alignment vertical="center"/>
    </xf>
    <xf numFmtId="0" fontId="12" fillId="0" borderId="3" xfId="0" applyFont="1" applyBorder="1" applyAlignment="1">
      <alignment horizontal="center" vertical="center" readingOrder="2"/>
    </xf>
    <xf numFmtId="0" fontId="12" fillId="0" borderId="0" xfId="0" applyFont="1" applyAlignment="1">
      <alignment vertical="center" readingOrder="2"/>
    </xf>
    <xf numFmtId="0" fontId="12" fillId="0" borderId="0" xfId="0" applyFont="1" applyAlignment="1">
      <alignment horizontal="center" vertical="center" readingOrder="2"/>
    </xf>
    <xf numFmtId="0" fontId="13" fillId="0" borderId="0" xfId="0" applyFont="1" applyAlignment="1">
      <alignment horizontal="right" vertical="center" readingOrder="1"/>
    </xf>
    <xf numFmtId="0" fontId="13" fillId="0" borderId="0" xfId="0" applyFont="1" applyAlignment="1">
      <alignment horizontal="right" vertical="center" readingOrder="2"/>
    </xf>
    <xf numFmtId="165" fontId="13" fillId="0" borderId="0" xfId="0" applyNumberFormat="1" applyFont="1" applyAlignment="1">
      <alignment horizontal="center" vertical="center" readingOrder="2"/>
    </xf>
    <xf numFmtId="164" fontId="13" fillId="0" borderId="0" xfId="0" applyNumberFormat="1" applyFont="1" applyAlignment="1">
      <alignment horizontal="center" vertical="center" readingOrder="2"/>
    </xf>
    <xf numFmtId="0" fontId="8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 readingOrder="2"/>
    </xf>
    <xf numFmtId="0" fontId="14" fillId="0" borderId="0" xfId="0" applyFont="1" applyAlignment="1">
      <alignment horizontal="center" vertical="center" readingOrder="2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center" vertical="center" readingOrder="2"/>
    </xf>
    <xf numFmtId="164" fontId="4" fillId="0" borderId="0" xfId="0" applyNumberFormat="1" applyFont="1" applyAlignment="1">
      <alignment horizontal="center" vertical="center" readingOrder="2"/>
    </xf>
    <xf numFmtId="165" fontId="4" fillId="0" borderId="0" xfId="0" applyNumberFormat="1" applyFont="1" applyAlignment="1">
      <alignment horizontal="center" vertical="center" wrapText="1" readingOrder="2"/>
    </xf>
    <xf numFmtId="164" fontId="4" fillId="0" borderId="2" xfId="0" applyNumberFormat="1" applyFont="1" applyBorder="1" applyAlignment="1">
      <alignment horizontal="center" vertical="center" readingOrder="2"/>
    </xf>
    <xf numFmtId="0" fontId="3" fillId="0" borderId="0" xfId="0" applyFont="1" applyAlignment="1">
      <alignment vertical="center" wrapText="1" readingOrder="2"/>
    </xf>
    <xf numFmtId="0" fontId="3" fillId="0" borderId="0" xfId="0" applyFont="1" applyAlignment="1">
      <alignment vertical="center" readingOrder="2"/>
    </xf>
    <xf numFmtId="165" fontId="18" fillId="0" borderId="0" xfId="0" applyNumberFormat="1" applyFont="1" applyAlignment="1">
      <alignment horizontal="center" vertical="center" wrapText="1" readingOrder="2"/>
    </xf>
    <xf numFmtId="165" fontId="18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horizontal="center" vertical="center" wrapText="1" readingOrder="2"/>
    </xf>
    <xf numFmtId="0" fontId="19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0" fontId="3" fillId="0" borderId="0" xfId="1" applyNumberFormat="1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22" fillId="0" borderId="0" xfId="0" applyFont="1"/>
    <xf numFmtId="0" fontId="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readingOrder="2"/>
    </xf>
    <xf numFmtId="0" fontId="3" fillId="0" borderId="8" xfId="0" applyFont="1" applyBorder="1" applyAlignment="1">
      <alignment horizontal="center" vertical="center" readingOrder="2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readingOrder="2"/>
    </xf>
    <xf numFmtId="3" fontId="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165" fontId="3" fillId="0" borderId="0" xfId="1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 readingOrder="2"/>
    </xf>
    <xf numFmtId="2" fontId="3" fillId="0" borderId="0" xfId="0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164" fontId="3" fillId="0" borderId="11" xfId="0" applyNumberFormat="1" applyFont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 readingOrder="2"/>
    </xf>
    <xf numFmtId="165" fontId="3" fillId="0" borderId="1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14" fillId="0" borderId="10" xfId="0" applyFont="1" applyBorder="1" applyAlignment="1">
      <alignment horizontal="center" vertical="center" readingOrder="2"/>
    </xf>
    <xf numFmtId="3" fontId="14" fillId="0" borderId="10" xfId="0" applyNumberFormat="1" applyFont="1" applyBorder="1" applyAlignment="1">
      <alignment horizontal="center" vertical="center" readingOrder="2"/>
    </xf>
    <xf numFmtId="164" fontId="14" fillId="0" borderId="11" xfId="0" applyNumberFormat="1" applyFont="1" applyBorder="1" applyAlignment="1">
      <alignment horizontal="center" vertical="center" readingOrder="2"/>
    </xf>
    <xf numFmtId="165" fontId="14" fillId="0" borderId="11" xfId="0" applyNumberFormat="1" applyFont="1" applyBorder="1" applyAlignment="1">
      <alignment horizontal="center" vertical="center" readingOrder="2"/>
    </xf>
    <xf numFmtId="165" fontId="3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readingOrder="2"/>
    </xf>
    <xf numFmtId="0" fontId="3" fillId="0" borderId="2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horizontal="right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right" vertical="center" readingOrder="2"/>
    </xf>
    <xf numFmtId="165" fontId="4" fillId="0" borderId="0" xfId="0" applyNumberFormat="1" applyFont="1" applyAlignment="1">
      <alignment horizontal="center" vertical="center" readingOrder="2"/>
    </xf>
    <xf numFmtId="0" fontId="3" fillId="0" borderId="3" xfId="0" applyFont="1" applyBorder="1" applyAlignment="1">
      <alignment horizontal="center" vertical="center" readingOrder="2"/>
    </xf>
    <xf numFmtId="0" fontId="14" fillId="0" borderId="1" xfId="0" applyFont="1" applyBorder="1" applyAlignment="1">
      <alignment horizontal="center" vertical="center" readingOrder="2"/>
    </xf>
    <xf numFmtId="0" fontId="12" fillId="0" borderId="0" xfId="0" applyFont="1" applyAlignment="1">
      <alignment horizontal="center" vertical="center" readingOrder="2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readingOrder="2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 readingOrder="2"/>
    </xf>
    <xf numFmtId="0" fontId="12" fillId="0" borderId="0" xfId="0" applyFont="1" applyAlignment="1">
      <alignment horizontal="center" vertical="center" wrapText="1" readingOrder="2"/>
    </xf>
    <xf numFmtId="0" fontId="12" fillId="0" borderId="2" xfId="0" applyFont="1" applyBorder="1" applyAlignment="1">
      <alignment horizontal="center" vertical="center" readingOrder="2"/>
    </xf>
    <xf numFmtId="0" fontId="8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readingOrder="2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25977</xdr:colOff>
      <xdr:row>0</xdr:row>
      <xdr:rowOff>0</xdr:rowOff>
    </xdr:from>
    <xdr:to>
      <xdr:col>9</xdr:col>
      <xdr:colOff>666749</xdr:colOff>
      <xdr:row>37</xdr:row>
      <xdr:rowOff>86591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6E6E04-D794-C7FD-655C-B8039ECD0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1832955" y="0"/>
          <a:ext cx="6113318" cy="788843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9:S9" headerRowCount="0">
  <tableColumns count="19">
    <tableColumn id="1" xr3:uid="{00000000-0010-0000-0000-000001000000}" name="جمع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0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1000000}" name="Table12" displayName="Table12" ref="A9:G9" headerRowCount="0">
  <tableColumns count="7">
    <tableColumn id="1" xr3:uid="{00000000-0010-0000-0100-000001000000}" name="جمع"/>
    <tableColumn id="2" xr3:uid="{00000000-0010-0000-0100-000002000000}" name="0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Table13" displayName="Table13" ref="A8:P8" headerRowCount="0">
  <tableColumns count="16">
    <tableColumn id="1" xr3:uid="{00000000-0010-0000-0200-000001000000}" name="جمع"/>
    <tableColumn id="2" xr3:uid="{00000000-0010-0000-0200-000002000000}" name="Column2"/>
    <tableColumn id="3" xr3:uid="{00000000-0010-0000-0200-000003000000}" name="0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  <tableColumn id="9" xr3:uid="{00000000-0010-0000-0200-000009000000}" name="Column9"/>
    <tableColumn id="10" xr3:uid="{00000000-0010-0000-0200-00000A000000}" name="Column10"/>
    <tableColumn id="11" xr3:uid="{00000000-0010-0000-0200-00000B000000}" name="Column11"/>
    <tableColumn id="12" xr3:uid="{00000000-0010-0000-0200-00000C000000}" name="Column12"/>
    <tableColumn id="13" xr3:uid="{00000000-0010-0000-0200-00000D000000}" name="Column13"/>
    <tableColumn id="14" xr3:uid="{00000000-0010-0000-0200-00000E000000}" name="Column14"/>
    <tableColumn id="15" xr3:uid="{00000000-0010-0000-0200-00000F000000}" name="Column15"/>
    <tableColumn id="16" xr3:uid="{00000000-0010-0000-0200-000010000000}" name="Column1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e8" displayName="Table8" ref="A10:I10" headerRowCount="0">
  <tableColumns count="9">
    <tableColumn id="1" xr3:uid="{00000000-0010-0000-0300-000001000000}" name="جمع"/>
    <tableColumn id="2" xr3:uid="{00000000-0010-0000-0300-000002000000}" name="0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  <tableColumn id="9" xr3:uid="{00000000-0010-0000-0300-000009000000}" name="Column9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3:X39"/>
  <sheetViews>
    <sheetView showGridLines="0" rightToLeft="1" tabSelected="1" view="pageBreakPreview" topLeftCell="B1" zoomScale="110" zoomScaleNormal="100" zoomScaleSheetLayoutView="110" workbookViewId="0">
      <selection activeCell="F40" sqref="F40"/>
    </sheetView>
  </sheetViews>
  <sheetFormatPr defaultColWidth="9" defaultRowHeight="18"/>
  <cols>
    <col min="1" max="1" width="9" style="30" customWidth="1"/>
    <col min="2" max="11" width="9" style="30"/>
    <col min="12" max="13" width="9" style="2" customWidth="1"/>
    <col min="14" max="16" width="12.875" style="24" customWidth="1"/>
    <col min="17" max="18" width="9" style="2" customWidth="1"/>
    <col min="19" max="24" width="9" style="2"/>
    <col min="25" max="16384" width="9" style="30"/>
  </cols>
  <sheetData>
    <row r="3" spans="1:17" ht="27.75">
      <c r="D3" s="110"/>
      <c r="E3" s="111"/>
      <c r="F3" s="111"/>
    </row>
    <row r="6" spans="1:17" ht="1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  <c r="M6" s="23"/>
      <c r="N6" s="25"/>
      <c r="O6" s="25"/>
      <c r="P6" s="25"/>
      <c r="Q6" s="23"/>
    </row>
    <row r="7" spans="1:17" ht="1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3"/>
      <c r="M7" s="23"/>
      <c r="N7" s="25"/>
      <c r="O7" s="25"/>
      <c r="P7" s="25"/>
      <c r="Q7" s="23"/>
    </row>
    <row r="8" spans="1:17" ht="15" customHeight="1">
      <c r="A8" s="38"/>
      <c r="B8" s="38"/>
      <c r="C8" s="38"/>
      <c r="D8" s="38"/>
      <c r="E8" s="38"/>
      <c r="F8" s="38"/>
      <c r="G8" s="38"/>
      <c r="H8" s="38"/>
      <c r="I8" s="38"/>
      <c r="J8" s="22"/>
      <c r="K8" s="22"/>
      <c r="L8" s="23"/>
      <c r="M8" s="23"/>
      <c r="N8" s="25"/>
      <c r="O8" s="25"/>
      <c r="P8" s="25"/>
      <c r="Q8" s="23"/>
    </row>
    <row r="9" spans="1:17" ht="15" customHeight="1">
      <c r="A9" s="38"/>
      <c r="B9" s="38"/>
      <c r="C9" s="38"/>
      <c r="D9" s="38"/>
      <c r="E9" s="38"/>
      <c r="F9" s="38"/>
      <c r="G9" s="38"/>
      <c r="H9" s="38"/>
      <c r="I9" s="38"/>
      <c r="J9" s="22"/>
      <c r="K9" s="22"/>
      <c r="L9" s="23"/>
      <c r="M9" s="23"/>
      <c r="N9" s="25" t="s">
        <v>118</v>
      </c>
      <c r="O9" s="25" t="s">
        <v>119</v>
      </c>
      <c r="P9" s="25" t="s">
        <v>120</v>
      </c>
      <c r="Q9" s="23"/>
    </row>
    <row r="10" spans="1:17" ht="15" customHeight="1">
      <c r="A10" s="38"/>
      <c r="B10" s="38"/>
      <c r="C10" s="38"/>
      <c r="D10" s="38"/>
      <c r="E10" s="38"/>
      <c r="F10" s="38"/>
      <c r="G10" s="38"/>
      <c r="H10" s="38"/>
      <c r="I10" s="38"/>
      <c r="J10" s="22"/>
      <c r="K10" s="22"/>
      <c r="L10" s="23"/>
      <c r="M10" s="23"/>
      <c r="N10" s="25" t="s">
        <v>130</v>
      </c>
      <c r="O10" s="25" t="s">
        <v>138</v>
      </c>
      <c r="P10" s="26">
        <v>136433477198</v>
      </c>
      <c r="Q10" s="23"/>
    </row>
    <row r="11" spans="1:17" ht="15" customHeight="1">
      <c r="A11" s="38"/>
      <c r="B11" s="38"/>
      <c r="C11" s="38"/>
      <c r="D11" s="38"/>
      <c r="E11" s="38"/>
      <c r="F11" s="38"/>
      <c r="G11" s="38"/>
      <c r="H11" s="38"/>
      <c r="I11" s="38"/>
      <c r="J11" s="22"/>
      <c r="K11" s="22"/>
      <c r="L11" s="23"/>
      <c r="M11" s="23"/>
      <c r="N11" s="25"/>
      <c r="O11" s="25"/>
      <c r="P11" s="25"/>
      <c r="Q11" s="23"/>
    </row>
    <row r="12" spans="1:17" ht="15" customHeight="1">
      <c r="A12" s="38"/>
      <c r="B12" s="38"/>
      <c r="C12" s="38"/>
      <c r="D12" s="38"/>
      <c r="E12" s="38"/>
      <c r="F12" s="38"/>
      <c r="G12" s="38"/>
      <c r="H12" s="38"/>
      <c r="I12" s="38"/>
      <c r="J12" s="22"/>
      <c r="K12" s="22"/>
      <c r="L12" s="23"/>
      <c r="M12" s="23"/>
      <c r="N12" s="25"/>
      <c r="O12" s="25"/>
      <c r="P12" s="25"/>
      <c r="Q12" s="23"/>
    </row>
    <row r="13" spans="1:17" ht="15" customHeight="1">
      <c r="A13" s="38"/>
      <c r="B13" s="38"/>
      <c r="C13" s="38"/>
      <c r="D13" s="38"/>
      <c r="E13" s="38"/>
      <c r="F13" s="38"/>
      <c r="G13" s="38"/>
      <c r="H13" s="38"/>
      <c r="I13" s="38"/>
      <c r="J13" s="22"/>
      <c r="K13" s="22"/>
      <c r="L13" s="23"/>
      <c r="M13" s="23"/>
      <c r="N13" s="25"/>
      <c r="O13" s="25"/>
      <c r="P13" s="25"/>
      <c r="Q13" s="23"/>
    </row>
    <row r="14" spans="1:17" ht="15" customHeight="1">
      <c r="A14" s="38"/>
      <c r="B14" s="38"/>
      <c r="C14" s="38"/>
      <c r="D14" s="38"/>
      <c r="E14" s="38"/>
      <c r="F14" s="38"/>
      <c r="G14" s="38"/>
      <c r="H14" s="38"/>
      <c r="I14" s="38"/>
      <c r="J14" s="22"/>
      <c r="K14" s="22"/>
      <c r="L14" s="23"/>
      <c r="M14" s="23"/>
      <c r="N14" s="25"/>
      <c r="O14" s="25"/>
      <c r="P14" s="25"/>
      <c r="Q14" s="23"/>
    </row>
    <row r="15" spans="1:17" ht="15" customHeight="1">
      <c r="A15" s="108"/>
      <c r="B15" s="108"/>
      <c r="C15" s="108"/>
      <c r="D15" s="108"/>
      <c r="E15" s="108"/>
      <c r="F15" s="108"/>
      <c r="G15" s="108"/>
      <c r="H15" s="108"/>
      <c r="I15" s="108"/>
      <c r="J15" s="22"/>
      <c r="K15" s="22"/>
      <c r="L15" s="23"/>
      <c r="M15" s="23"/>
      <c r="N15" s="25" t="s">
        <v>139</v>
      </c>
      <c r="O15" s="25"/>
      <c r="P15" s="25"/>
      <c r="Q15" s="23"/>
    </row>
    <row r="16" spans="1:17" ht="15" customHeight="1">
      <c r="A16" s="108"/>
      <c r="B16" s="108"/>
      <c r="C16" s="108"/>
      <c r="D16" s="108"/>
      <c r="E16" s="108"/>
      <c r="F16" s="108"/>
      <c r="G16" s="108"/>
      <c r="H16" s="108"/>
      <c r="I16" s="108"/>
    </row>
    <row r="17" spans="1:14" ht="15" customHeight="1">
      <c r="A17" s="109"/>
      <c r="B17" s="109"/>
      <c r="C17" s="109"/>
      <c r="D17" s="109"/>
      <c r="E17" s="109"/>
      <c r="F17" s="109"/>
      <c r="G17" s="109"/>
      <c r="H17" s="109"/>
      <c r="I17" s="109"/>
      <c r="N17" s="24" t="s">
        <v>140</v>
      </c>
    </row>
    <row r="18" spans="1:14" ht="15" customHeight="1">
      <c r="A18" s="109"/>
      <c r="B18" s="109"/>
      <c r="C18" s="109"/>
      <c r="D18" s="109"/>
      <c r="E18" s="109"/>
      <c r="F18" s="109"/>
      <c r="G18" s="109"/>
      <c r="H18" s="109"/>
      <c r="I18" s="109"/>
    </row>
    <row r="19" spans="1:14" ht="15" customHeight="1">
      <c r="A19" s="109"/>
      <c r="B19" s="109"/>
      <c r="C19" s="109"/>
      <c r="D19" s="109"/>
      <c r="E19" s="109"/>
      <c r="F19" s="109"/>
      <c r="G19" s="109"/>
      <c r="H19" s="109"/>
      <c r="I19" s="109"/>
      <c r="N19" s="24" t="s">
        <v>141</v>
      </c>
    </row>
    <row r="20" spans="1:14" ht="15" customHeight="1">
      <c r="A20" s="109"/>
      <c r="B20" s="109"/>
      <c r="C20" s="109"/>
      <c r="D20" s="109"/>
      <c r="E20" s="109"/>
      <c r="F20" s="109"/>
      <c r="G20" s="109"/>
      <c r="H20" s="109"/>
      <c r="I20" s="109"/>
    </row>
    <row r="21" spans="1:14" ht="15" customHeight="1">
      <c r="A21" s="109"/>
      <c r="B21" s="109"/>
      <c r="C21" s="109"/>
      <c r="D21" s="109"/>
      <c r="E21" s="109"/>
      <c r="F21" s="109"/>
      <c r="G21" s="109"/>
      <c r="H21" s="109"/>
      <c r="I21" s="109"/>
    </row>
    <row r="22" spans="1:14" ht="15" customHeight="1">
      <c r="A22" s="109"/>
      <c r="B22" s="109"/>
      <c r="C22" s="109"/>
      <c r="D22" s="109"/>
      <c r="E22" s="109"/>
      <c r="F22" s="109"/>
      <c r="G22" s="109"/>
      <c r="H22" s="109"/>
      <c r="I22" s="109"/>
    </row>
    <row r="23" spans="1:14" ht="15" customHeight="1">
      <c r="A23" s="109"/>
      <c r="B23" s="109"/>
      <c r="C23" s="109"/>
      <c r="D23" s="109"/>
      <c r="E23" s="109"/>
      <c r="F23" s="109"/>
      <c r="G23" s="109"/>
      <c r="H23" s="109"/>
      <c r="I23" s="109"/>
    </row>
    <row r="24" spans="1:14" ht="15" customHeight="1">
      <c r="A24" s="38"/>
      <c r="B24" s="38"/>
      <c r="C24" s="38"/>
      <c r="D24" s="38"/>
      <c r="E24" s="38"/>
      <c r="F24" s="38"/>
      <c r="G24" s="38"/>
      <c r="H24" s="38"/>
      <c r="I24" s="38"/>
    </row>
    <row r="37" spans="6:8">
      <c r="F37" s="106"/>
      <c r="G37" s="107"/>
      <c r="H37" s="107"/>
    </row>
    <row r="38" spans="6:8">
      <c r="F38" s="107"/>
      <c r="G38" s="107"/>
      <c r="H38" s="107"/>
    </row>
    <row r="39" spans="6:8">
      <c r="F39" s="107"/>
      <c r="G39" s="107"/>
      <c r="H39" s="107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scale="92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J12"/>
  <sheetViews>
    <sheetView rightToLeft="1" view="pageBreakPreview" zoomScale="118" zoomScaleNormal="106" zoomScaleSheetLayoutView="118" workbookViewId="0">
      <selection activeCell="F17" sqref="F17"/>
    </sheetView>
  </sheetViews>
  <sheetFormatPr defaultColWidth="9" defaultRowHeight="18"/>
  <cols>
    <col min="1" max="1" width="17.875" style="29" customWidth="1"/>
    <col min="2" max="2" width="14.25" style="29" customWidth="1"/>
    <col min="3" max="3" width="13" style="29" customWidth="1"/>
    <col min="4" max="4" width="17.25" style="29" customWidth="1"/>
    <col min="5" max="10" width="13" style="29" customWidth="1"/>
    <col min="11" max="11" width="9" style="30" customWidth="1"/>
    <col min="12" max="16384" width="9" style="30"/>
  </cols>
  <sheetData>
    <row r="1" spans="1:10" s="77" customFormat="1" ht="19.5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77" customFormat="1" ht="19.5">
      <c r="A2" s="115" t="s">
        <v>68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s="77" customFormat="1" ht="19.5">
      <c r="A3" s="115" t="str">
        <f>'صفحه نخست'!N15</f>
        <v>برای ماه منتهی به 1403/07/30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s="77" customFormat="1" ht="21">
      <c r="A4" s="129" t="s">
        <v>90</v>
      </c>
      <c r="B4" s="129"/>
      <c r="C4" s="129"/>
      <c r="D4" s="129"/>
      <c r="E4" s="129"/>
      <c r="F4" s="79"/>
      <c r="G4" s="79"/>
      <c r="H4" s="79"/>
      <c r="I4" s="79"/>
      <c r="J4" s="79"/>
    </row>
    <row r="5" spans="1:10" ht="16.5" customHeight="1">
      <c r="A5" s="37"/>
      <c r="B5" s="107"/>
      <c r="C5" s="107"/>
      <c r="D5" s="107"/>
      <c r="E5" s="138" t="str">
        <f>'صفحه نخست'!N17</f>
        <v>از 1403/06/31 تا  1403/07/30</v>
      </c>
      <c r="F5" s="138"/>
      <c r="G5" s="138"/>
      <c r="H5" s="138" t="str">
        <f>'صفحه نخست'!N19</f>
        <v>از ابتدای سال مالی تا 1403/07/30</v>
      </c>
      <c r="I5" s="138"/>
      <c r="J5" s="138"/>
    </row>
    <row r="6" spans="1:10" ht="38.25" customHeight="1">
      <c r="A6" s="37" t="s">
        <v>70</v>
      </c>
      <c r="B6" s="93" t="s">
        <v>91</v>
      </c>
      <c r="C6" s="93" t="s">
        <v>30</v>
      </c>
      <c r="D6" s="93" t="s">
        <v>45</v>
      </c>
      <c r="E6" s="93" t="s">
        <v>92</v>
      </c>
      <c r="F6" s="93" t="s">
        <v>88</v>
      </c>
      <c r="G6" s="93" t="s">
        <v>93</v>
      </c>
      <c r="H6" s="93" t="s">
        <v>92</v>
      </c>
      <c r="I6" s="93" t="s">
        <v>88</v>
      </c>
      <c r="J6" s="93" t="s">
        <v>93</v>
      </c>
    </row>
    <row r="7" spans="1:10">
      <c r="A7" s="37" t="s">
        <v>122</v>
      </c>
      <c r="B7" s="37" t="s">
        <v>138</v>
      </c>
      <c r="C7" s="37" t="s">
        <v>62</v>
      </c>
      <c r="D7" s="37" t="s">
        <v>62</v>
      </c>
      <c r="E7" s="37">
        <v>10793</v>
      </c>
      <c r="F7" s="37">
        <v>0</v>
      </c>
      <c r="G7" s="37">
        <v>10793</v>
      </c>
      <c r="H7" s="37">
        <v>10793</v>
      </c>
      <c r="I7" s="37">
        <v>0</v>
      </c>
      <c r="J7" s="37">
        <v>10793</v>
      </c>
    </row>
    <row r="8" spans="1:10">
      <c r="A8" s="37" t="s">
        <v>128</v>
      </c>
      <c r="B8" s="37" t="s">
        <v>138</v>
      </c>
      <c r="C8" s="37" t="s">
        <v>62</v>
      </c>
      <c r="D8" s="37" t="s">
        <v>62</v>
      </c>
      <c r="E8" s="37">
        <v>4551</v>
      </c>
      <c r="F8" s="37">
        <v>0</v>
      </c>
      <c r="G8" s="37">
        <v>4551</v>
      </c>
      <c r="H8" s="37">
        <v>4551</v>
      </c>
      <c r="I8" s="37">
        <v>0</v>
      </c>
      <c r="J8" s="37">
        <v>4551</v>
      </c>
    </row>
    <row r="9" spans="1:10" s="2" customFormat="1" ht="15.75">
      <c r="A9" s="15" t="s">
        <v>134</v>
      </c>
      <c r="B9" s="1" t="s">
        <v>138</v>
      </c>
      <c r="C9" s="1" t="s">
        <v>62</v>
      </c>
      <c r="D9" s="1" t="s">
        <v>62</v>
      </c>
      <c r="E9" s="16">
        <v>6426</v>
      </c>
      <c r="F9" s="16">
        <v>0</v>
      </c>
      <c r="G9" s="16">
        <v>6426</v>
      </c>
      <c r="H9" s="16">
        <v>6426</v>
      </c>
      <c r="I9" s="17">
        <v>0</v>
      </c>
      <c r="J9" s="16">
        <v>6426</v>
      </c>
    </row>
    <row r="10" spans="1:10" s="2" customFormat="1" ht="15.75">
      <c r="A10" s="15" t="s">
        <v>63</v>
      </c>
      <c r="B10" s="1" t="s">
        <v>138</v>
      </c>
      <c r="C10" s="1" t="s">
        <v>62</v>
      </c>
      <c r="D10" s="1" t="s">
        <v>62</v>
      </c>
      <c r="E10" s="16">
        <v>2885</v>
      </c>
      <c r="F10" s="16">
        <v>0</v>
      </c>
      <c r="G10" s="16">
        <v>2885</v>
      </c>
      <c r="H10" s="16">
        <v>2885</v>
      </c>
      <c r="I10" s="17">
        <v>0</v>
      </c>
      <c r="J10" s="16">
        <v>2885</v>
      </c>
    </row>
    <row r="11" spans="1:10" s="2" customFormat="1" ht="23.1" customHeight="1" thickBot="1">
      <c r="A11" s="94" t="s">
        <v>16</v>
      </c>
      <c r="B11" s="95"/>
      <c r="C11" s="95"/>
      <c r="D11" s="95"/>
      <c r="E11" s="97">
        <f>SUM(E7:E10)</f>
        <v>24655</v>
      </c>
      <c r="F11" s="97">
        <f t="shared" ref="F11:J11" si="0">SUM(F7:F10)</f>
        <v>0</v>
      </c>
      <c r="G11" s="97">
        <f t="shared" si="0"/>
        <v>24655</v>
      </c>
      <c r="H11" s="97">
        <f t="shared" si="0"/>
        <v>24655</v>
      </c>
      <c r="I11" s="97">
        <f t="shared" si="0"/>
        <v>0</v>
      </c>
      <c r="J11" s="97">
        <f t="shared" si="0"/>
        <v>24655</v>
      </c>
    </row>
    <row r="12" spans="1:10" ht="23.1" customHeight="1" thickTop="1">
      <c r="A12" s="10" t="s">
        <v>17</v>
      </c>
      <c r="B12" s="10"/>
      <c r="C12" s="10"/>
      <c r="D12" s="10"/>
      <c r="E12" s="12"/>
      <c r="F12" s="12"/>
      <c r="G12" s="12"/>
      <c r="H12" s="12"/>
      <c r="I12" s="12"/>
      <c r="J12" s="12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86" orientation="landscape" horizontalDpi="4294967295" verticalDpi="4294967295" r:id="rId1"/>
  <headerFooter differentOddEven="1" differentFirs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J16"/>
  <sheetViews>
    <sheetView rightToLeft="1" view="pageBreakPreview" topLeftCell="A7" zoomScale="110" zoomScaleNormal="100" zoomScaleSheetLayoutView="110" workbookViewId="0">
      <selection activeCell="H19" sqref="H19"/>
    </sheetView>
  </sheetViews>
  <sheetFormatPr defaultColWidth="9" defaultRowHeight="18"/>
  <cols>
    <col min="1" max="1" width="25.75" style="29" customWidth="1"/>
    <col min="2" max="2" width="13" style="29" customWidth="1"/>
    <col min="3" max="3" width="16.375" style="29" customWidth="1"/>
    <col min="4" max="4" width="19.5" style="29" customWidth="1"/>
    <col min="5" max="5" width="17.75" style="29" customWidth="1"/>
    <col min="6" max="6" width="1.125" style="29" customWidth="1"/>
    <col min="7" max="7" width="13" style="29" customWidth="1"/>
    <col min="8" max="8" width="17.75" style="29" customWidth="1"/>
    <col min="9" max="9" width="17.5" style="29" customWidth="1"/>
    <col min="10" max="10" width="16.75" style="29" customWidth="1"/>
    <col min="11" max="11" width="9" style="30" customWidth="1"/>
    <col min="12" max="16384" width="9" style="30"/>
  </cols>
  <sheetData>
    <row r="1" spans="1:10" s="77" customFormat="1" ht="21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s="77" customFormat="1" ht="21">
      <c r="A2" s="121" t="s">
        <v>68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s="77" customFormat="1" ht="21">
      <c r="A3" s="121" t="str">
        <f>'صفحه نخست'!N15</f>
        <v>برای ماه منتهی به 1403/07/30</v>
      </c>
      <c r="B3" s="121"/>
      <c r="C3" s="121"/>
      <c r="D3" s="121"/>
      <c r="E3" s="121"/>
      <c r="F3" s="121"/>
      <c r="G3" s="121"/>
      <c r="H3" s="121"/>
      <c r="I3" s="121"/>
      <c r="J3" s="121"/>
    </row>
    <row r="4" spans="1:10" s="77" customFormat="1" ht="21">
      <c r="A4" s="129" t="s">
        <v>94</v>
      </c>
      <c r="B4" s="129"/>
      <c r="C4" s="129"/>
      <c r="D4" s="129"/>
      <c r="E4" s="129"/>
      <c r="F4" s="80"/>
      <c r="G4" s="129"/>
      <c r="H4" s="129"/>
      <c r="I4" s="129"/>
      <c r="J4" s="129"/>
    </row>
    <row r="5" spans="1:10" ht="16.5" customHeight="1" thickBot="1">
      <c r="B5" s="142" t="str">
        <f>'صفحه نخست'!N17</f>
        <v>از 1403/06/31 تا  1403/07/30</v>
      </c>
      <c r="C5" s="142"/>
      <c r="D5" s="142"/>
      <c r="E5" s="142"/>
      <c r="F5" s="52"/>
      <c r="G5" s="142" t="str">
        <f>'صفحه نخست'!N19</f>
        <v>از ابتدای سال مالی تا 1403/07/30</v>
      </c>
      <c r="H5" s="142"/>
      <c r="I5" s="142"/>
      <c r="J5" s="142"/>
    </row>
    <row r="6" spans="1:10" ht="18.75" thickBot="1">
      <c r="A6" s="31" t="s">
        <v>70</v>
      </c>
      <c r="B6" s="31" t="s">
        <v>7</v>
      </c>
      <c r="C6" s="31" t="s">
        <v>95</v>
      </c>
      <c r="D6" s="31" t="s">
        <v>96</v>
      </c>
      <c r="E6" s="31" t="s">
        <v>97</v>
      </c>
      <c r="F6" s="37"/>
      <c r="G6" s="31" t="s">
        <v>7</v>
      </c>
      <c r="H6" s="31" t="s">
        <v>9</v>
      </c>
      <c r="I6" s="31" t="s">
        <v>96</v>
      </c>
      <c r="J6" s="50" t="s">
        <v>97</v>
      </c>
    </row>
    <row r="7" spans="1:10" s="2" customFormat="1" ht="31.5" customHeight="1">
      <c r="A7" s="15" t="s">
        <v>121</v>
      </c>
      <c r="B7" s="16">
        <v>223642474</v>
      </c>
      <c r="C7" s="16">
        <v>2801782020883</v>
      </c>
      <c r="D7" s="16">
        <v>-2798765253698</v>
      </c>
      <c r="E7" s="16">
        <v>3016767185</v>
      </c>
      <c r="F7" s="16"/>
      <c r="G7" s="16">
        <v>223642474</v>
      </c>
      <c r="H7" s="16">
        <v>2801782020883</v>
      </c>
      <c r="I7" s="16">
        <v>-2798765253698</v>
      </c>
      <c r="J7" s="16">
        <v>3016767185</v>
      </c>
    </row>
    <row r="8" spans="1:10" s="2" customFormat="1" ht="31.5" customHeight="1">
      <c r="A8" s="15" t="s">
        <v>131</v>
      </c>
      <c r="B8" s="16">
        <v>10930384</v>
      </c>
      <c r="C8" s="16">
        <v>113048591066</v>
      </c>
      <c r="D8" s="16">
        <v>-113117425748</v>
      </c>
      <c r="E8" s="16">
        <v>-68834682</v>
      </c>
      <c r="F8" s="16"/>
      <c r="G8" s="16">
        <v>10930384</v>
      </c>
      <c r="H8" s="16">
        <v>113048591066</v>
      </c>
      <c r="I8" s="16">
        <v>-113117425748</v>
      </c>
      <c r="J8" s="16">
        <v>-68834682</v>
      </c>
    </row>
    <row r="9" spans="1:10" s="2" customFormat="1" ht="31.5" customHeight="1">
      <c r="A9" s="15" t="s">
        <v>143</v>
      </c>
      <c r="B9" s="16">
        <v>480</v>
      </c>
      <c r="C9" s="16">
        <v>5140506</v>
      </c>
      <c r="D9" s="16">
        <v>-5104679</v>
      </c>
      <c r="E9" s="16">
        <v>35827</v>
      </c>
      <c r="F9" s="16"/>
      <c r="G9" s="16">
        <v>480</v>
      </c>
      <c r="H9" s="16">
        <v>5140506</v>
      </c>
      <c r="I9" s="16">
        <v>-5104679</v>
      </c>
      <c r="J9" s="16">
        <v>35827</v>
      </c>
    </row>
    <row r="10" spans="1:10" s="2" customFormat="1" ht="31.5" customHeight="1">
      <c r="A10" s="15" t="s">
        <v>123</v>
      </c>
      <c r="B10" s="16">
        <v>2596896</v>
      </c>
      <c r="C10" s="16">
        <v>39998401940</v>
      </c>
      <c r="D10" s="16">
        <v>-39758228333</v>
      </c>
      <c r="E10" s="16">
        <v>240173607</v>
      </c>
      <c r="F10" s="16"/>
      <c r="G10" s="16">
        <v>2596896</v>
      </c>
      <c r="H10" s="16">
        <v>39998401940</v>
      </c>
      <c r="I10" s="16">
        <v>-39758228333</v>
      </c>
      <c r="J10" s="16">
        <v>240173607</v>
      </c>
    </row>
    <row r="11" spans="1:10" s="2" customFormat="1" ht="31.5" customHeight="1">
      <c r="A11" s="15" t="s">
        <v>126</v>
      </c>
      <c r="B11" s="16">
        <v>1537983</v>
      </c>
      <c r="C11" s="16">
        <v>18290277446</v>
      </c>
      <c r="D11" s="16">
        <v>-18142040071</v>
      </c>
      <c r="E11" s="16">
        <v>148237375</v>
      </c>
      <c r="F11" s="16"/>
      <c r="G11" s="16">
        <v>1537983</v>
      </c>
      <c r="H11" s="16">
        <v>18290277446</v>
      </c>
      <c r="I11" s="16">
        <v>-18142040071</v>
      </c>
      <c r="J11" s="16">
        <v>148237375</v>
      </c>
    </row>
    <row r="12" spans="1:10" s="2" customFormat="1" ht="31.5" customHeight="1">
      <c r="A12" s="15" t="s">
        <v>142</v>
      </c>
      <c r="B12" s="16">
        <v>15115</v>
      </c>
      <c r="C12" s="16">
        <v>208275871</v>
      </c>
      <c r="D12" s="16">
        <v>-207065004</v>
      </c>
      <c r="E12" s="16">
        <v>1210867</v>
      </c>
      <c r="F12" s="16"/>
      <c r="G12" s="16">
        <v>15115</v>
      </c>
      <c r="H12" s="16">
        <v>208275871</v>
      </c>
      <c r="I12" s="16">
        <v>-207065004</v>
      </c>
      <c r="J12" s="16">
        <v>1210867</v>
      </c>
    </row>
    <row r="13" spans="1:10" s="2" customFormat="1" ht="31.5" customHeight="1" thickBot="1">
      <c r="A13" s="96" t="s">
        <v>16</v>
      </c>
      <c r="B13" s="16"/>
      <c r="C13" s="97">
        <f>SUBTOTAL(9,C7:C12)</f>
        <v>2973332707712</v>
      </c>
      <c r="D13" s="97">
        <f>SUBTOTAL(9,D7:D12)</f>
        <v>-2969995117533</v>
      </c>
      <c r="E13" s="97">
        <f>SUBTOTAL(9,E7:E12)</f>
        <v>3337590179</v>
      </c>
      <c r="F13" s="16">
        <f>SUBTOTAL(9,F7:F12)</f>
        <v>0</v>
      </c>
      <c r="G13" s="16"/>
      <c r="H13" s="97">
        <f>SUBTOTAL(9,H7:H12)</f>
        <v>2973332707712</v>
      </c>
      <c r="I13" s="97">
        <f>SUBTOTAL(9,I7:I12)</f>
        <v>-2969995117533</v>
      </c>
      <c r="J13" s="97">
        <f>SUBTOTAL(9,J7:J12)</f>
        <v>3337590179</v>
      </c>
    </row>
    <row r="14" spans="1:10" ht="23.1" customHeight="1" thickTop="1">
      <c r="A14" s="10"/>
      <c r="B14" s="12"/>
      <c r="C14" s="12"/>
      <c r="D14" s="12"/>
      <c r="E14" s="12"/>
      <c r="F14" s="12"/>
      <c r="G14" s="11"/>
      <c r="H14" s="12"/>
      <c r="I14" s="12"/>
      <c r="J14" s="12"/>
    </row>
    <row r="16" spans="1:10">
      <c r="A16" s="139" t="s">
        <v>98</v>
      </c>
      <c r="B16" s="140"/>
      <c r="C16" s="140"/>
      <c r="D16" s="140"/>
      <c r="E16" s="140"/>
      <c r="F16" s="140"/>
      <c r="G16" s="140"/>
      <c r="H16" s="140"/>
      <c r="I16" s="140"/>
      <c r="J16" s="141"/>
    </row>
  </sheetData>
  <mergeCells count="8">
    <mergeCell ref="A1:J1"/>
    <mergeCell ref="A2:J2"/>
    <mergeCell ref="A3:J3"/>
    <mergeCell ref="A16:J16"/>
    <mergeCell ref="B5:E5"/>
    <mergeCell ref="G5:J5"/>
    <mergeCell ref="A4:E4"/>
    <mergeCell ref="G4:J4"/>
  </mergeCells>
  <pageMargins left="0.7" right="0.7" top="0.75" bottom="0.75" header="0.3" footer="0.3"/>
  <pageSetup paperSize="9" scale="76" orientation="landscape" horizontalDpi="4294967295" verticalDpi="4294967295" r:id="rId1"/>
  <headerFooter differentOddEven="1" differentFirst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I17"/>
  <sheetViews>
    <sheetView rightToLeft="1" view="pageBreakPreview" topLeftCell="A7" zoomScale="110" zoomScaleNormal="100" zoomScaleSheetLayoutView="110" workbookViewId="0">
      <selection activeCell="K31" sqref="K31"/>
    </sheetView>
  </sheetViews>
  <sheetFormatPr defaultColWidth="9" defaultRowHeight="18"/>
  <cols>
    <col min="1" max="1" width="26.25" style="29" customWidth="1"/>
    <col min="2" max="2" width="13" style="29" customWidth="1"/>
    <col min="3" max="3" width="15.75" style="29" customWidth="1"/>
    <col min="4" max="4" width="16.25" style="29" customWidth="1"/>
    <col min="5" max="5" width="24.125" style="29" customWidth="1"/>
    <col min="6" max="6" width="13" style="29" customWidth="1"/>
    <col min="7" max="7" width="15.75" style="29" customWidth="1"/>
    <col min="8" max="8" width="16.25" style="29" customWidth="1"/>
    <col min="9" max="9" width="21.375" style="29" customWidth="1"/>
    <col min="10" max="10" width="9" style="30" customWidth="1"/>
    <col min="11" max="16384" width="9" style="30"/>
  </cols>
  <sheetData>
    <row r="1" spans="1:9" s="77" customFormat="1" ht="21">
      <c r="A1" s="121" t="s">
        <v>0</v>
      </c>
      <c r="B1" s="121"/>
      <c r="C1" s="121"/>
      <c r="D1" s="121"/>
      <c r="E1" s="121"/>
      <c r="F1" s="121"/>
      <c r="G1" s="121"/>
      <c r="H1" s="121"/>
      <c r="I1" s="121"/>
    </row>
    <row r="2" spans="1:9" s="77" customFormat="1" ht="21">
      <c r="A2" s="121" t="s">
        <v>68</v>
      </c>
      <c r="B2" s="121"/>
      <c r="C2" s="121"/>
      <c r="D2" s="121"/>
      <c r="E2" s="121"/>
      <c r="F2" s="121"/>
      <c r="G2" s="121"/>
      <c r="H2" s="121"/>
      <c r="I2" s="121"/>
    </row>
    <row r="3" spans="1:9" s="77" customFormat="1" ht="21">
      <c r="A3" s="121" t="str">
        <f>'صفحه نخست'!N15</f>
        <v>برای ماه منتهی به 1403/07/30</v>
      </c>
      <c r="B3" s="121"/>
      <c r="C3" s="121"/>
      <c r="D3" s="121"/>
      <c r="E3" s="121"/>
      <c r="F3" s="121"/>
      <c r="G3" s="121"/>
      <c r="H3" s="121"/>
      <c r="I3" s="121"/>
    </row>
    <row r="4" spans="1:9" s="77" customFormat="1" ht="21">
      <c r="A4" s="129" t="s">
        <v>99</v>
      </c>
      <c r="B4" s="129"/>
      <c r="C4" s="129"/>
      <c r="D4" s="129"/>
      <c r="E4" s="79"/>
      <c r="F4" s="79"/>
      <c r="G4" s="79"/>
      <c r="H4" s="79"/>
      <c r="I4" s="79"/>
    </row>
    <row r="5" spans="1:9" ht="16.5" customHeight="1" thickBot="1">
      <c r="B5" s="144" t="str">
        <f>'صفحه نخست'!N17</f>
        <v>از 1403/06/31 تا  1403/07/30</v>
      </c>
      <c r="C5" s="144"/>
      <c r="D5" s="144"/>
      <c r="E5" s="144"/>
      <c r="F5" s="144" t="str">
        <f>'صفحه نخست'!N19</f>
        <v>از ابتدای سال مالی تا 1403/07/30</v>
      </c>
      <c r="G5" s="144"/>
      <c r="H5" s="144"/>
      <c r="I5" s="144"/>
    </row>
    <row r="6" spans="1:9" ht="53.25" customHeight="1" thickBot="1">
      <c r="A6" s="31" t="s">
        <v>70</v>
      </c>
      <c r="B6" s="31" t="s">
        <v>7</v>
      </c>
      <c r="C6" s="31" t="s">
        <v>9</v>
      </c>
      <c r="D6" s="31" t="s">
        <v>96</v>
      </c>
      <c r="E6" s="31" t="s">
        <v>100</v>
      </c>
      <c r="F6" s="31" t="s">
        <v>7</v>
      </c>
      <c r="G6" s="31" t="s">
        <v>9</v>
      </c>
      <c r="H6" s="31" t="s">
        <v>96</v>
      </c>
      <c r="I6" s="31" t="s">
        <v>100</v>
      </c>
    </row>
    <row r="7" spans="1:9" ht="28.5" customHeight="1">
      <c r="A7" s="15" t="s">
        <v>123</v>
      </c>
      <c r="B7" s="16">
        <v>1119244</v>
      </c>
      <c r="C7" s="16">
        <v>17337558623</v>
      </c>
      <c r="D7" s="16">
        <v>-17283907161</v>
      </c>
      <c r="E7" s="16">
        <v>53651462</v>
      </c>
      <c r="F7" s="16">
        <v>1119244</v>
      </c>
      <c r="G7" s="16">
        <v>17337558623</v>
      </c>
      <c r="H7" s="16">
        <v>-17283907161</v>
      </c>
      <c r="I7" s="16">
        <v>53651462</v>
      </c>
    </row>
    <row r="8" spans="1:9" ht="28.5" customHeight="1">
      <c r="A8" s="15" t="s">
        <v>142</v>
      </c>
      <c r="B8" s="16">
        <v>62120</v>
      </c>
      <c r="C8" s="16">
        <v>855977317</v>
      </c>
      <c r="D8" s="16">
        <v>-851000864</v>
      </c>
      <c r="E8" s="16">
        <v>4976453</v>
      </c>
      <c r="F8" s="16">
        <v>62120</v>
      </c>
      <c r="G8" s="16">
        <v>855977317</v>
      </c>
      <c r="H8" s="16">
        <v>-851000864</v>
      </c>
      <c r="I8" s="16">
        <v>4976453</v>
      </c>
    </row>
    <row r="9" spans="1:9" ht="28.5" customHeight="1">
      <c r="A9" s="15" t="s">
        <v>126</v>
      </c>
      <c r="B9" s="16">
        <v>47010</v>
      </c>
      <c r="C9" s="16">
        <v>568479344</v>
      </c>
      <c r="D9" s="16">
        <v>-564081549</v>
      </c>
      <c r="E9" s="16">
        <v>4397795</v>
      </c>
      <c r="F9" s="16">
        <v>47010</v>
      </c>
      <c r="G9" s="16">
        <v>568479344</v>
      </c>
      <c r="H9" s="16">
        <v>-564081549</v>
      </c>
      <c r="I9" s="16">
        <v>4397795</v>
      </c>
    </row>
    <row r="10" spans="1:9" ht="28.5" customHeight="1">
      <c r="A10" s="15" t="s">
        <v>121</v>
      </c>
      <c r="B10" s="16">
        <v>8970701</v>
      </c>
      <c r="C10" s="16">
        <v>113762163843</v>
      </c>
      <c r="D10" s="16">
        <v>-113362623643</v>
      </c>
      <c r="E10" s="16">
        <v>399540200</v>
      </c>
      <c r="F10" s="16">
        <v>8970701</v>
      </c>
      <c r="G10" s="16">
        <v>113762163843</v>
      </c>
      <c r="H10" s="16">
        <v>-113362623643</v>
      </c>
      <c r="I10" s="16">
        <v>399540200</v>
      </c>
    </row>
    <row r="11" spans="1:9" ht="28.5" customHeight="1">
      <c r="A11" s="15" t="s">
        <v>131</v>
      </c>
      <c r="B11" s="16">
        <v>149546</v>
      </c>
      <c r="C11" s="16">
        <v>1492114620</v>
      </c>
      <c r="D11" s="16">
        <v>-1530694785</v>
      </c>
      <c r="E11" s="16">
        <v>-38580165</v>
      </c>
      <c r="F11" s="16">
        <v>149546</v>
      </c>
      <c r="G11" s="16">
        <v>1492114620</v>
      </c>
      <c r="H11" s="16">
        <v>-1530694785</v>
      </c>
      <c r="I11" s="16">
        <v>-38580165</v>
      </c>
    </row>
    <row r="12" spans="1:9" ht="28.5" customHeight="1">
      <c r="A12" s="15" t="s">
        <v>143</v>
      </c>
      <c r="B12" s="16">
        <v>94080</v>
      </c>
      <c r="C12" s="16">
        <v>1007653096</v>
      </c>
      <c r="D12" s="16">
        <v>-1000517006</v>
      </c>
      <c r="E12" s="16">
        <v>7136090</v>
      </c>
      <c r="F12" s="16">
        <v>94080</v>
      </c>
      <c r="G12" s="16">
        <v>1007653096</v>
      </c>
      <c r="H12" s="16">
        <v>-1000517006</v>
      </c>
      <c r="I12" s="16">
        <v>7136090</v>
      </c>
    </row>
    <row r="13" spans="1:9" ht="28.5" customHeight="1" thickBot="1">
      <c r="A13" s="15" t="s">
        <v>16</v>
      </c>
      <c r="B13" s="16"/>
      <c r="C13" s="97">
        <f>SUBTOTAL(9,C7:C12)</f>
        <v>135023946843</v>
      </c>
      <c r="D13" s="97">
        <f>SUBTOTAL(9,D7:D12)</f>
        <v>-134592825008</v>
      </c>
      <c r="E13" s="97">
        <f>SUBTOTAL(9,E7:E12)</f>
        <v>431121835</v>
      </c>
      <c r="F13" s="16"/>
      <c r="G13" s="97">
        <f>SUBTOTAL(9,G7:G12)</f>
        <v>135023946843</v>
      </c>
      <c r="H13" s="97">
        <f>SUBTOTAL(9,H7:H12)</f>
        <v>-134592825008</v>
      </c>
      <c r="I13" s="97">
        <f>SUBTOTAL(9,I7:I12)</f>
        <v>431121835</v>
      </c>
    </row>
    <row r="14" spans="1:9" ht="23.1" customHeight="1" thickTop="1">
      <c r="A14" s="13" t="s">
        <v>17</v>
      </c>
      <c r="B14" s="49"/>
      <c r="C14" s="48"/>
      <c r="D14" s="48"/>
      <c r="E14" s="48"/>
      <c r="F14" s="49"/>
      <c r="G14" s="48"/>
      <c r="H14" s="48"/>
      <c r="I14" s="48"/>
    </row>
    <row r="15" spans="1:9">
      <c r="A15" s="37"/>
      <c r="B15" s="37"/>
      <c r="C15" s="37"/>
      <c r="D15" s="37"/>
      <c r="E15" s="37"/>
      <c r="F15" s="37"/>
      <c r="G15" s="37"/>
      <c r="H15" s="37"/>
      <c r="I15" s="37"/>
    </row>
    <row r="16" spans="1:9">
      <c r="A16" s="37"/>
      <c r="B16" s="37"/>
      <c r="C16" s="37"/>
      <c r="D16" s="37"/>
      <c r="E16" s="37"/>
      <c r="F16" s="37"/>
      <c r="G16" s="37"/>
      <c r="H16" s="37"/>
      <c r="I16" s="37"/>
    </row>
    <row r="17" spans="1:9">
      <c r="A17" s="143" t="s">
        <v>98</v>
      </c>
      <c r="B17" s="143"/>
      <c r="C17" s="143"/>
      <c r="D17" s="143"/>
      <c r="E17" s="143"/>
      <c r="F17" s="143"/>
      <c r="G17" s="143"/>
      <c r="H17" s="143"/>
      <c r="I17" s="143"/>
    </row>
  </sheetData>
  <mergeCells count="7">
    <mergeCell ref="A17:I17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scale="73" orientation="landscape" horizontalDpi="4294967295" verticalDpi="4294967295" r:id="rId1"/>
  <headerFooter differentOddEven="1" differentFirst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I11"/>
  <sheetViews>
    <sheetView rightToLeft="1" view="pageBreakPreview" zoomScale="106" zoomScaleNormal="100" zoomScaleSheetLayoutView="106" workbookViewId="0">
      <selection activeCell="B20" sqref="B20"/>
    </sheetView>
  </sheetViews>
  <sheetFormatPr defaultColWidth="9" defaultRowHeight="18"/>
  <cols>
    <col min="1" max="9" width="13" style="29" customWidth="1"/>
    <col min="10" max="10" width="9" style="30" customWidth="1"/>
    <col min="11" max="16384" width="9" style="30"/>
  </cols>
  <sheetData>
    <row r="1" spans="1:9" s="77" customFormat="1" ht="19.5">
      <c r="A1" s="115" t="s">
        <v>0</v>
      </c>
      <c r="B1" s="115"/>
      <c r="C1" s="115"/>
      <c r="D1" s="115"/>
      <c r="E1" s="115"/>
      <c r="F1" s="115"/>
      <c r="G1" s="115"/>
      <c r="H1" s="115"/>
      <c r="I1" s="115"/>
    </row>
    <row r="2" spans="1:9" s="77" customFormat="1" ht="19.5">
      <c r="A2" s="115" t="s">
        <v>68</v>
      </c>
      <c r="B2" s="115"/>
      <c r="C2" s="115"/>
      <c r="D2" s="115"/>
      <c r="E2" s="115"/>
      <c r="F2" s="115"/>
      <c r="G2" s="115"/>
      <c r="H2" s="115"/>
      <c r="I2" s="115"/>
    </row>
    <row r="3" spans="1:9" s="77" customFormat="1" ht="19.5">
      <c r="A3" s="115" t="str">
        <f>'صفحه نخست'!N15</f>
        <v>برای ماه منتهی به 1403/07/30</v>
      </c>
      <c r="B3" s="115"/>
      <c r="C3" s="115"/>
      <c r="D3" s="115"/>
      <c r="E3" s="115"/>
      <c r="F3" s="115"/>
      <c r="G3" s="115"/>
      <c r="H3" s="115"/>
      <c r="I3" s="115"/>
    </row>
    <row r="4" spans="1:9" s="77" customFormat="1" ht="19.5">
      <c r="A4" s="119" t="s">
        <v>101</v>
      </c>
      <c r="B4" s="119"/>
      <c r="C4" s="119"/>
      <c r="D4" s="119"/>
      <c r="E4" s="119"/>
      <c r="F4" s="119"/>
      <c r="G4" s="119"/>
      <c r="H4" s="119"/>
      <c r="I4" s="119"/>
    </row>
    <row r="6" spans="1:9" ht="19.5" customHeight="1">
      <c r="A6" s="39"/>
      <c r="B6" s="142" t="str">
        <f>'صفحه نخست'!N17</f>
        <v>از 1403/06/31 تا  1403/07/30</v>
      </c>
      <c r="C6" s="142"/>
      <c r="D6" s="142"/>
      <c r="E6" s="142"/>
      <c r="F6" s="142" t="str">
        <f>'صفحه نخست'!N19</f>
        <v>از ابتدای سال مالی تا 1403/07/30</v>
      </c>
      <c r="G6" s="142"/>
      <c r="H6" s="142"/>
      <c r="I6" s="142"/>
    </row>
    <row r="7" spans="1:9" ht="20.25" customHeight="1">
      <c r="A7" s="148"/>
      <c r="B7" s="145" t="s">
        <v>102</v>
      </c>
      <c r="C7" s="145" t="s">
        <v>103</v>
      </c>
      <c r="D7" s="147" t="s">
        <v>104</v>
      </c>
      <c r="E7" s="147" t="s">
        <v>16</v>
      </c>
      <c r="F7" s="147" t="s">
        <v>102</v>
      </c>
      <c r="G7" s="147" t="s">
        <v>103</v>
      </c>
      <c r="H7" s="147" t="s">
        <v>104</v>
      </c>
      <c r="I7" s="147" t="s">
        <v>16</v>
      </c>
    </row>
    <row r="8" spans="1:9" ht="20.25" customHeight="1">
      <c r="A8" s="107"/>
      <c r="B8" s="146"/>
      <c r="C8" s="146"/>
      <c r="D8" s="138"/>
      <c r="E8" s="138"/>
      <c r="F8" s="138"/>
      <c r="G8" s="138"/>
      <c r="H8" s="138"/>
      <c r="I8" s="138"/>
    </row>
    <row r="9" spans="1:9">
      <c r="A9" s="107"/>
      <c r="B9" s="40" t="s">
        <v>105</v>
      </c>
      <c r="C9" s="40" t="s">
        <v>106</v>
      </c>
      <c r="D9" s="40" t="s">
        <v>107</v>
      </c>
      <c r="E9" s="142"/>
      <c r="F9" s="40" t="s">
        <v>107</v>
      </c>
      <c r="G9" s="40" t="s">
        <v>107</v>
      </c>
      <c r="H9" s="40" t="s">
        <v>107</v>
      </c>
      <c r="I9" s="142"/>
    </row>
    <row r="10" spans="1:9" ht="23.1" customHeight="1">
      <c r="A10" s="10" t="s">
        <v>16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ht="23.1" customHeight="1">
      <c r="A11" s="46" t="s">
        <v>17</v>
      </c>
      <c r="B11" s="48"/>
      <c r="C11" s="48"/>
      <c r="D11" s="48"/>
      <c r="E11" s="48"/>
      <c r="F11" s="48"/>
      <c r="G11" s="48"/>
      <c r="H11" s="48"/>
      <c r="I11" s="48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M18"/>
  <sheetViews>
    <sheetView rightToLeft="1" view="pageBreakPreview" zoomScale="106" zoomScaleNormal="110" zoomScaleSheetLayoutView="106" workbookViewId="0">
      <selection activeCell="H11" sqref="H11:L16"/>
    </sheetView>
  </sheetViews>
  <sheetFormatPr defaultColWidth="9" defaultRowHeight="18"/>
  <cols>
    <col min="1" max="1" width="22.375" style="29" customWidth="1"/>
    <col min="2" max="2" width="13" style="29" customWidth="1"/>
    <col min="3" max="3" width="13.5" style="29" customWidth="1"/>
    <col min="4" max="4" width="13" style="29" customWidth="1"/>
    <col min="5" max="5" width="15" style="29" customWidth="1"/>
    <col min="6" max="6" width="16.875" style="29" customWidth="1"/>
    <col min="7" max="7" width="1.375" style="29" customWidth="1"/>
    <col min="8" max="8" width="13" style="29" customWidth="1"/>
    <col min="9" max="9" width="15.125" style="29" customWidth="1"/>
    <col min="10" max="10" width="11.875" style="29" bestFit="1" customWidth="1"/>
    <col min="11" max="11" width="13.875" style="29" bestFit="1" customWidth="1"/>
    <col min="12" max="12" width="16.875" style="29" customWidth="1"/>
    <col min="13" max="13" width="9" style="29" customWidth="1"/>
    <col min="14" max="16384" width="9" style="29"/>
  </cols>
  <sheetData>
    <row r="1" spans="1:13" s="79" customFormat="1" ht="19.5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3" s="79" customFormat="1" ht="19.5">
      <c r="A2" s="115" t="s">
        <v>68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3" s="79" customFormat="1" ht="19.5">
      <c r="A3" s="115" t="str">
        <f>'صفحه نخست'!N15</f>
        <v>برای ماه منتهی به 1403/07/30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5" spans="1:13" s="79" customFormat="1" ht="19.5">
      <c r="A5" s="119" t="s">
        <v>108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7" spans="1:13" ht="19.5" customHeight="1">
      <c r="A7" s="42"/>
      <c r="B7" s="142" t="str">
        <f>'صفحه نخست'!N17</f>
        <v>از 1403/06/31 تا  1403/07/30</v>
      </c>
      <c r="C7" s="142"/>
      <c r="D7" s="142"/>
      <c r="E7" s="142"/>
      <c r="F7" s="142"/>
      <c r="G7" s="45"/>
      <c r="H7" s="142" t="str">
        <f>'صفحه نخست'!N19</f>
        <v>از ابتدای سال مالی تا 1403/07/30</v>
      </c>
      <c r="I7" s="142"/>
      <c r="J7" s="142"/>
      <c r="K7" s="142"/>
      <c r="L7" s="142"/>
    </row>
    <row r="8" spans="1:13" ht="19.5" customHeight="1">
      <c r="A8" s="107" t="s">
        <v>109</v>
      </c>
      <c r="B8" s="147" t="s">
        <v>110</v>
      </c>
      <c r="C8" s="147" t="s">
        <v>103</v>
      </c>
      <c r="D8" s="147" t="s">
        <v>104</v>
      </c>
      <c r="E8" s="147" t="s">
        <v>16</v>
      </c>
      <c r="F8" s="147"/>
      <c r="G8" s="45"/>
      <c r="H8" s="147" t="s">
        <v>110</v>
      </c>
      <c r="I8" s="147" t="s">
        <v>103</v>
      </c>
      <c r="J8" s="147" t="s">
        <v>104</v>
      </c>
      <c r="K8" s="147" t="s">
        <v>16</v>
      </c>
      <c r="L8" s="147"/>
    </row>
    <row r="9" spans="1:13" ht="18.75" customHeight="1">
      <c r="A9" s="107"/>
      <c r="B9" s="138"/>
      <c r="C9" s="138"/>
      <c r="D9" s="138"/>
      <c r="E9" s="142"/>
      <c r="F9" s="142"/>
      <c r="G9" s="45"/>
      <c r="H9" s="138"/>
      <c r="I9" s="138"/>
      <c r="J9" s="138"/>
      <c r="K9" s="142"/>
      <c r="L9" s="142"/>
    </row>
    <row r="10" spans="1:13" s="37" customFormat="1" ht="28.5" customHeight="1" thickBot="1">
      <c r="A10" s="144"/>
      <c r="B10" s="40" t="s">
        <v>105</v>
      </c>
      <c r="C10" s="40" t="s">
        <v>107</v>
      </c>
      <c r="D10" s="40" t="s">
        <v>107</v>
      </c>
      <c r="E10" s="43" t="s">
        <v>57</v>
      </c>
      <c r="F10" s="43" t="s">
        <v>111</v>
      </c>
      <c r="G10" s="45"/>
      <c r="H10" s="40" t="s">
        <v>105</v>
      </c>
      <c r="I10" s="40" t="s">
        <v>107</v>
      </c>
      <c r="J10" s="40" t="s">
        <v>107</v>
      </c>
      <c r="K10" s="43" t="s">
        <v>57</v>
      </c>
      <c r="L10" s="43" t="s">
        <v>111</v>
      </c>
    </row>
    <row r="11" spans="1:13" s="14" customFormat="1" ht="23.1" customHeight="1">
      <c r="A11" s="105" t="s">
        <v>123</v>
      </c>
      <c r="B11" s="17">
        <v>0</v>
      </c>
      <c r="C11" s="16">
        <v>53651462</v>
      </c>
      <c r="D11" s="16">
        <v>240173607</v>
      </c>
      <c r="E11" s="16">
        <v>293825069</v>
      </c>
      <c r="F11" s="17">
        <v>7.8</v>
      </c>
      <c r="G11" s="17"/>
      <c r="H11" s="17">
        <v>0</v>
      </c>
      <c r="I11" s="16">
        <v>53651462</v>
      </c>
      <c r="J11" s="16">
        <v>240173607</v>
      </c>
      <c r="K11" s="16">
        <v>293825069</v>
      </c>
      <c r="L11" s="88">
        <v>7.8</v>
      </c>
      <c r="M11" s="74"/>
    </row>
    <row r="12" spans="1:13" s="14" customFormat="1" ht="23.1" customHeight="1">
      <c r="A12" s="105" t="s">
        <v>142</v>
      </c>
      <c r="B12" s="17">
        <v>0</v>
      </c>
      <c r="C12" s="16">
        <v>4976453</v>
      </c>
      <c r="D12" s="16">
        <v>1210867</v>
      </c>
      <c r="E12" s="16">
        <v>6187320</v>
      </c>
      <c r="F12" s="17">
        <v>0.16</v>
      </c>
      <c r="G12" s="17"/>
      <c r="H12" s="17">
        <v>0</v>
      </c>
      <c r="I12" s="16">
        <v>4976453</v>
      </c>
      <c r="J12" s="16">
        <v>1210867</v>
      </c>
      <c r="K12" s="16">
        <v>6187320</v>
      </c>
      <c r="L12" s="88">
        <v>0.16</v>
      </c>
      <c r="M12" s="74"/>
    </row>
    <row r="13" spans="1:13" s="14" customFormat="1" ht="23.1" customHeight="1">
      <c r="A13" s="105" t="s">
        <v>126</v>
      </c>
      <c r="B13" s="17">
        <v>0</v>
      </c>
      <c r="C13" s="16">
        <v>4397795</v>
      </c>
      <c r="D13" s="16">
        <v>148237375</v>
      </c>
      <c r="E13" s="16">
        <v>152635170</v>
      </c>
      <c r="F13" s="17">
        <v>4.05</v>
      </c>
      <c r="G13" s="17"/>
      <c r="H13" s="17">
        <v>0</v>
      </c>
      <c r="I13" s="16">
        <v>4397795</v>
      </c>
      <c r="J13" s="16">
        <v>148237375</v>
      </c>
      <c r="K13" s="16">
        <v>152635170</v>
      </c>
      <c r="L13" s="88">
        <v>4.05</v>
      </c>
      <c r="M13" s="74"/>
    </row>
    <row r="14" spans="1:13" s="14" customFormat="1" ht="23.1" customHeight="1">
      <c r="A14" s="105" t="s">
        <v>121</v>
      </c>
      <c r="B14" s="17">
        <v>0</v>
      </c>
      <c r="C14" s="16">
        <v>399540200</v>
      </c>
      <c r="D14" s="16">
        <v>3016767185</v>
      </c>
      <c r="E14" s="16">
        <v>3416307385</v>
      </c>
      <c r="F14" s="17">
        <v>90.65</v>
      </c>
      <c r="G14" s="17"/>
      <c r="H14" s="17">
        <v>0</v>
      </c>
      <c r="I14" s="16">
        <v>399540200</v>
      </c>
      <c r="J14" s="16">
        <v>3016767185</v>
      </c>
      <c r="K14" s="16">
        <v>3416307385</v>
      </c>
      <c r="L14" s="88">
        <v>90.65</v>
      </c>
      <c r="M14" s="74"/>
    </row>
    <row r="15" spans="1:13" s="14" customFormat="1" ht="23.1" customHeight="1">
      <c r="A15" s="105" t="s">
        <v>131</v>
      </c>
      <c r="B15" s="17">
        <v>0</v>
      </c>
      <c r="C15" s="16">
        <v>-38580165</v>
      </c>
      <c r="D15" s="16">
        <v>-68834682</v>
      </c>
      <c r="E15" s="16">
        <v>-107414847</v>
      </c>
      <c r="F15" s="17">
        <v>-2.85</v>
      </c>
      <c r="G15" s="17"/>
      <c r="H15" s="17">
        <v>0</v>
      </c>
      <c r="I15" s="16">
        <v>-38580165</v>
      </c>
      <c r="J15" s="16">
        <v>-68834682</v>
      </c>
      <c r="K15" s="16">
        <v>-107414847</v>
      </c>
      <c r="L15" s="88">
        <v>-2.85</v>
      </c>
      <c r="M15" s="74"/>
    </row>
    <row r="16" spans="1:13" s="14" customFormat="1" ht="23.1" customHeight="1">
      <c r="A16" s="105" t="s">
        <v>143</v>
      </c>
      <c r="B16" s="17">
        <v>0</v>
      </c>
      <c r="C16" s="16">
        <v>7136090</v>
      </c>
      <c r="D16" s="16">
        <v>35827</v>
      </c>
      <c r="E16" s="16">
        <v>7171917</v>
      </c>
      <c r="F16" s="17">
        <v>0.19</v>
      </c>
      <c r="G16" s="17"/>
      <c r="H16" s="17">
        <v>0</v>
      </c>
      <c r="I16" s="16">
        <v>7136090</v>
      </c>
      <c r="J16" s="16">
        <v>35827</v>
      </c>
      <c r="K16" s="16">
        <v>7171917</v>
      </c>
      <c r="L16" s="88">
        <v>0.19</v>
      </c>
      <c r="M16" s="74"/>
    </row>
    <row r="17" spans="1:12" s="14" customFormat="1" ht="23.1" customHeight="1" thickBot="1">
      <c r="A17" s="15" t="s">
        <v>16</v>
      </c>
      <c r="B17" s="103">
        <f t="shared" ref="B17:L17" si="0">SUBTOTAL(9,B11:B16)</f>
        <v>0</v>
      </c>
      <c r="C17" s="103">
        <f t="shared" si="0"/>
        <v>431121835</v>
      </c>
      <c r="D17" s="103">
        <f t="shared" si="0"/>
        <v>3337590179</v>
      </c>
      <c r="E17" s="103">
        <f t="shared" si="0"/>
        <v>3768712014</v>
      </c>
      <c r="F17" s="104">
        <f t="shared" si="0"/>
        <v>100.00000000000001</v>
      </c>
      <c r="G17" s="89">
        <f t="shared" si="0"/>
        <v>0</v>
      </c>
      <c r="H17" s="103">
        <f t="shared" si="0"/>
        <v>0</v>
      </c>
      <c r="I17" s="103">
        <f t="shared" si="0"/>
        <v>431121835</v>
      </c>
      <c r="J17" s="103">
        <f t="shared" si="0"/>
        <v>3337590179</v>
      </c>
      <c r="K17" s="103">
        <f t="shared" si="0"/>
        <v>3768712014</v>
      </c>
      <c r="L17" s="104">
        <f t="shared" si="0"/>
        <v>100.00000000000001</v>
      </c>
    </row>
    <row r="18" spans="1:12" ht="18.75" thickTop="1"/>
  </sheetData>
  <mergeCells count="15">
    <mergeCell ref="A1:L1"/>
    <mergeCell ref="A2:L2"/>
    <mergeCell ref="A3:L3"/>
    <mergeCell ref="B8:B9"/>
    <mergeCell ref="C8:C9"/>
    <mergeCell ref="D8:D9"/>
    <mergeCell ref="H8:H9"/>
    <mergeCell ref="I8:I9"/>
    <mergeCell ref="J8:J9"/>
    <mergeCell ref="E8:F9"/>
    <mergeCell ref="K8:L9"/>
    <mergeCell ref="A5:L5"/>
    <mergeCell ref="H7:L7"/>
    <mergeCell ref="B7:F7"/>
    <mergeCell ref="A8:A10"/>
  </mergeCells>
  <pageMargins left="0.7" right="0.7" top="0.75" bottom="0.75" header="0.3" footer="0.3"/>
  <pageSetup paperSize="9" scale="72" orientation="landscape" horizontalDpi="4294967295" verticalDpi="4294967295" r:id="rId1"/>
  <headerFooter differentOddEven="1" differentFirst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G14"/>
  <sheetViews>
    <sheetView rightToLeft="1" view="pageBreakPreview" zoomScale="106" zoomScaleNormal="120" zoomScaleSheetLayoutView="106" workbookViewId="0">
      <selection activeCell="E18" sqref="E18"/>
    </sheetView>
  </sheetViews>
  <sheetFormatPr defaultColWidth="13" defaultRowHeight="18"/>
  <cols>
    <col min="1" max="1" width="17.875" style="29" customWidth="1"/>
    <col min="2" max="2" width="16.875" style="29" customWidth="1"/>
    <col min="3" max="3" width="24.875" style="29" customWidth="1"/>
    <col min="4" max="4" width="21.5" style="29" customWidth="1"/>
    <col min="5" max="5" width="24.875" style="29" customWidth="1"/>
    <col min="6" max="6" width="21.5" style="29" customWidth="1"/>
    <col min="7" max="8" width="13" style="30" customWidth="1"/>
    <col min="9" max="16384" width="13" style="30"/>
  </cols>
  <sheetData>
    <row r="1" spans="1:7" s="77" customFormat="1" ht="19.5">
      <c r="A1" s="115" t="s">
        <v>0</v>
      </c>
      <c r="B1" s="115"/>
      <c r="C1" s="115"/>
      <c r="D1" s="115"/>
      <c r="E1" s="115"/>
      <c r="F1" s="115"/>
    </row>
    <row r="2" spans="1:7" s="77" customFormat="1" ht="19.5">
      <c r="A2" s="115" t="s">
        <v>68</v>
      </c>
      <c r="B2" s="115"/>
      <c r="C2" s="115"/>
      <c r="D2" s="115"/>
      <c r="E2" s="115"/>
      <c r="F2" s="115"/>
    </row>
    <row r="3" spans="1:7" s="77" customFormat="1" ht="19.5">
      <c r="A3" s="115" t="str">
        <f>'صفحه نخست'!N15</f>
        <v>برای ماه منتهی به 1403/07/30</v>
      </c>
      <c r="B3" s="115"/>
      <c r="C3" s="115"/>
      <c r="D3" s="115"/>
      <c r="E3" s="115"/>
      <c r="F3" s="115"/>
    </row>
    <row r="4" spans="1:7" s="77" customFormat="1" ht="19.5">
      <c r="A4" s="119" t="s">
        <v>112</v>
      </c>
      <c r="B4" s="119"/>
      <c r="C4" s="119"/>
      <c r="D4" s="119"/>
      <c r="E4" s="119"/>
      <c r="F4" s="119"/>
    </row>
    <row r="5" spans="1:7">
      <c r="A5" s="42"/>
      <c r="B5" s="42"/>
      <c r="C5" s="42"/>
      <c r="D5" s="42"/>
      <c r="E5" s="42"/>
      <c r="F5" s="42"/>
    </row>
    <row r="6" spans="1:7" ht="37.5" customHeight="1">
      <c r="A6" s="149" t="s">
        <v>113</v>
      </c>
      <c r="B6" s="149"/>
      <c r="C6" s="150" t="str">
        <f>'صفحه نخست'!N17</f>
        <v>از 1403/06/31 تا  1403/07/30</v>
      </c>
      <c r="D6" s="150"/>
      <c r="E6" s="149" t="str">
        <f>'صفحه نخست'!N19</f>
        <v>از ابتدای سال مالی تا 1403/07/30</v>
      </c>
      <c r="F6" s="149"/>
      <c r="G6" s="44"/>
    </row>
    <row r="7" spans="1:7" ht="59.25" customHeight="1">
      <c r="A7" s="41" t="s">
        <v>114</v>
      </c>
      <c r="B7" s="45" t="s">
        <v>54</v>
      </c>
      <c r="C7" s="45" t="s">
        <v>115</v>
      </c>
      <c r="D7" s="45" t="s">
        <v>116</v>
      </c>
      <c r="E7" s="45" t="s">
        <v>115</v>
      </c>
      <c r="F7" s="45" t="s">
        <v>116</v>
      </c>
      <c r="G7" s="29"/>
    </row>
    <row r="8" spans="1:7" ht="22.5" customHeight="1">
      <c r="A8" s="45"/>
      <c r="B8" s="45"/>
      <c r="C8" s="44" t="s">
        <v>105</v>
      </c>
      <c r="D8" s="45"/>
      <c r="E8" s="44" t="s">
        <v>105</v>
      </c>
      <c r="F8" s="45"/>
      <c r="G8" s="29"/>
    </row>
    <row r="9" spans="1:7" ht="22.5" customHeight="1">
      <c r="A9" s="15" t="s">
        <v>128</v>
      </c>
      <c r="B9" s="15" t="s">
        <v>60</v>
      </c>
      <c r="C9" s="16">
        <v>4551</v>
      </c>
      <c r="D9" s="1" t="s">
        <v>129</v>
      </c>
      <c r="E9" s="16">
        <v>4551</v>
      </c>
      <c r="F9" s="1" t="s">
        <v>129</v>
      </c>
      <c r="G9" s="29"/>
    </row>
    <row r="10" spans="1:7" ht="22.5" customHeight="1">
      <c r="A10" s="15" t="s">
        <v>63</v>
      </c>
      <c r="B10" s="15" t="s">
        <v>64</v>
      </c>
      <c r="C10" s="16">
        <v>2885</v>
      </c>
      <c r="D10" s="1" t="s">
        <v>145</v>
      </c>
      <c r="E10" s="16">
        <v>2885</v>
      </c>
      <c r="F10" s="1" t="s">
        <v>145</v>
      </c>
      <c r="G10" s="29"/>
    </row>
    <row r="11" spans="1:7" ht="38.25" customHeight="1">
      <c r="A11" s="15" t="s">
        <v>122</v>
      </c>
      <c r="B11" s="15" t="s">
        <v>66</v>
      </c>
      <c r="C11" s="16">
        <v>10793</v>
      </c>
      <c r="D11" s="1" t="s">
        <v>146</v>
      </c>
      <c r="E11" s="16">
        <v>10793</v>
      </c>
      <c r="F11" s="1" t="s">
        <v>146</v>
      </c>
    </row>
    <row r="12" spans="1:7" ht="38.25" customHeight="1">
      <c r="A12" s="15" t="s">
        <v>134</v>
      </c>
      <c r="B12" s="15" t="s">
        <v>124</v>
      </c>
      <c r="C12" s="16">
        <v>6426</v>
      </c>
      <c r="D12" s="1" t="s">
        <v>129</v>
      </c>
      <c r="E12" s="16">
        <v>6426</v>
      </c>
      <c r="F12" s="1" t="s">
        <v>129</v>
      </c>
    </row>
    <row r="13" spans="1:7" ht="23.1" customHeight="1" thickBot="1">
      <c r="A13" s="94" t="s">
        <v>16</v>
      </c>
      <c r="B13" s="94"/>
      <c r="C13" s="97">
        <f>SUM(C9:C12)</f>
        <v>24655</v>
      </c>
      <c r="D13" s="94"/>
      <c r="E13" s="97">
        <f>SUM(E9:E12)</f>
        <v>24655</v>
      </c>
      <c r="F13" s="94"/>
    </row>
    <row r="14" spans="1:7" ht="23.1" customHeight="1" thickTop="1">
      <c r="A14" s="46" t="s">
        <v>17</v>
      </c>
      <c r="B14" s="47"/>
      <c r="C14" s="48"/>
      <c r="D14" s="47"/>
      <c r="E14" s="48"/>
      <c r="F14" s="47"/>
      <c r="G14" s="29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scale="57" orientation="portrait" horizontalDpi="4294967295" verticalDpi="4294967295" r:id="rId1"/>
  <headerFooter differentOddEven="1" differentFirst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"/>
  <sheetViews>
    <sheetView rightToLeft="1" view="pageBreakPreview" zoomScaleNormal="100" zoomScaleSheetLayoutView="100" workbookViewId="0">
      <selection activeCell="G24" sqref="G24"/>
    </sheetView>
  </sheetViews>
  <sheetFormatPr defaultColWidth="9" defaultRowHeight="18"/>
  <cols>
    <col min="1" max="1" width="16.25" style="29" bestFit="1" customWidth="1"/>
    <col min="2" max="3" width="27.875" style="29" customWidth="1"/>
    <col min="4" max="4" width="9" style="30" customWidth="1"/>
    <col min="5" max="16384" width="9" style="30"/>
  </cols>
  <sheetData>
    <row r="1" spans="1:3" s="77" customFormat="1" ht="19.5">
      <c r="A1" s="115" t="s">
        <v>0</v>
      </c>
      <c r="B1" s="115"/>
      <c r="C1" s="115"/>
    </row>
    <row r="2" spans="1:3" s="77" customFormat="1" ht="19.5">
      <c r="A2" s="115" t="s">
        <v>68</v>
      </c>
      <c r="B2" s="115"/>
      <c r="C2" s="115"/>
    </row>
    <row r="3" spans="1:3" s="77" customFormat="1" ht="19.5">
      <c r="A3" s="115" t="str">
        <f>'صفحه نخست'!N15</f>
        <v>برای ماه منتهی به 1403/07/30</v>
      </c>
      <c r="B3" s="115"/>
      <c r="C3" s="115"/>
    </row>
    <row r="4" spans="1:3" s="77" customFormat="1" ht="19.5">
      <c r="A4" s="119" t="s">
        <v>117</v>
      </c>
      <c r="B4" s="119"/>
      <c r="C4" s="119"/>
    </row>
    <row r="5" spans="1:3">
      <c r="A5" s="39"/>
      <c r="B5" s="40" t="str">
        <f>'صفحه نخست'!N17</f>
        <v>از 1403/06/31 تا  1403/07/30</v>
      </c>
      <c r="C5" s="40" t="str">
        <f>'صفحه نخست'!N19</f>
        <v>از ابتدای سال مالی تا 1403/07/30</v>
      </c>
    </row>
    <row r="6" spans="1:3" ht="16.5" customHeight="1">
      <c r="A6" s="151" t="s">
        <v>80</v>
      </c>
      <c r="B6" s="147" t="s">
        <v>57</v>
      </c>
      <c r="C6" s="147" t="s">
        <v>57</v>
      </c>
    </row>
    <row r="7" spans="1:3" ht="18.75" thickBot="1">
      <c r="A7" s="152"/>
      <c r="B7" s="142"/>
      <c r="C7" s="142"/>
    </row>
    <row r="8" spans="1:3" ht="23.1" customHeight="1" thickBot="1">
      <c r="A8" s="16" t="s">
        <v>16</v>
      </c>
      <c r="B8" s="97">
        <v>0</v>
      </c>
      <c r="C8" s="97">
        <v>0</v>
      </c>
    </row>
    <row r="9" spans="1:3" ht="23.1" customHeight="1" thickTop="1">
      <c r="A9" s="10" t="s">
        <v>17</v>
      </c>
      <c r="B9" s="12"/>
      <c r="C9" s="12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 r:id="rId1"/>
  <headerFooter differentOddEven="1"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O17"/>
  <sheetViews>
    <sheetView rightToLeft="1" view="pageBreakPreview" topLeftCell="B1" zoomScale="120" zoomScaleNormal="100" zoomScaleSheetLayoutView="120" workbookViewId="0">
      <selection activeCell="O21" sqref="O21"/>
    </sheetView>
  </sheetViews>
  <sheetFormatPr defaultColWidth="9" defaultRowHeight="15.75"/>
  <cols>
    <col min="1" max="1" width="24.25" style="14" customWidth="1"/>
    <col min="2" max="2" width="13" style="14" customWidth="1"/>
    <col min="3" max="3" width="15.25" style="14" customWidth="1"/>
    <col min="4" max="4" width="15.5" style="14" customWidth="1"/>
    <col min="5" max="5" width="1.25" style="14" customWidth="1"/>
    <col min="6" max="6" width="13" style="14" customWidth="1"/>
    <col min="7" max="7" width="15.125" style="14" customWidth="1"/>
    <col min="8" max="8" width="13" style="14" customWidth="1"/>
    <col min="9" max="9" width="16.5" style="14" customWidth="1"/>
    <col min="10" max="10" width="1.25" style="14" customWidth="1"/>
    <col min="11" max="12" width="13" style="14" customWidth="1"/>
    <col min="13" max="13" width="16.625" style="14" customWidth="1"/>
    <col min="14" max="14" width="15.75" style="14" customWidth="1"/>
    <col min="15" max="15" width="10.75" style="14" customWidth="1"/>
    <col min="16" max="16" width="9" style="2" customWidth="1"/>
    <col min="17" max="16384" width="9" style="2"/>
  </cols>
  <sheetData>
    <row r="1" spans="1:15" s="75" customFormat="1" ht="19.5">
      <c r="A1" s="115" t="s">
        <v>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15" s="75" customFormat="1" ht="19.5">
      <c r="A2" s="115" t="s">
        <v>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15" s="75" customFormat="1" ht="19.5">
      <c r="A3" s="115" t="str">
        <f>'صفحه نخست'!N15</f>
        <v>برای ماه منتهی به 1403/07/30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</row>
    <row r="4" spans="1:15" ht="19.5">
      <c r="A4" s="119" t="s">
        <v>3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</row>
    <row r="5" spans="1:15" ht="19.5">
      <c r="A5" s="119" t="s">
        <v>4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</row>
    <row r="7" spans="1:15" ht="18.75" customHeight="1">
      <c r="A7" s="3"/>
      <c r="B7" s="112" t="str">
        <f>'صفحه نخست'!N10</f>
        <v>1403/06/31</v>
      </c>
      <c r="C7" s="112"/>
      <c r="D7" s="112"/>
      <c r="E7" s="3"/>
      <c r="F7" s="120" t="s">
        <v>5</v>
      </c>
      <c r="G7" s="120"/>
      <c r="H7" s="120"/>
      <c r="I7" s="120"/>
      <c r="J7" s="1"/>
      <c r="K7" s="112" t="str">
        <f>'صفحه نخست'!O10</f>
        <v>1403/07/30</v>
      </c>
      <c r="L7" s="112"/>
      <c r="M7" s="112"/>
      <c r="N7" s="112"/>
      <c r="O7" s="112"/>
    </row>
    <row r="8" spans="1:15" s="7" customFormat="1" ht="17.25" customHeight="1">
      <c r="A8" s="116" t="s">
        <v>6</v>
      </c>
      <c r="B8" s="116" t="s">
        <v>7</v>
      </c>
      <c r="C8" s="116" t="s">
        <v>8</v>
      </c>
      <c r="D8" s="113" t="s">
        <v>9</v>
      </c>
      <c r="E8" s="5"/>
      <c r="F8" s="117" t="s">
        <v>10</v>
      </c>
      <c r="G8" s="117"/>
      <c r="H8" s="118" t="s">
        <v>11</v>
      </c>
      <c r="I8" s="118"/>
      <c r="J8" s="6"/>
      <c r="K8" s="113" t="s">
        <v>7</v>
      </c>
      <c r="L8" s="113" t="s">
        <v>12</v>
      </c>
      <c r="M8" s="113" t="s">
        <v>8</v>
      </c>
      <c r="N8" s="113" t="s">
        <v>9</v>
      </c>
      <c r="O8" s="113" t="s">
        <v>13</v>
      </c>
    </row>
    <row r="9" spans="1:15" s="7" customFormat="1" ht="20.25" customHeight="1" thickBot="1">
      <c r="A9" s="114"/>
      <c r="B9" s="114"/>
      <c r="C9" s="114"/>
      <c r="D9" s="114"/>
      <c r="E9" s="5"/>
      <c r="F9" s="9" t="s">
        <v>7</v>
      </c>
      <c r="G9" s="9" t="s">
        <v>14</v>
      </c>
      <c r="H9" s="9" t="s">
        <v>7</v>
      </c>
      <c r="I9" s="9" t="s">
        <v>15</v>
      </c>
      <c r="J9" s="6"/>
      <c r="K9" s="114"/>
      <c r="L9" s="114"/>
      <c r="M9" s="114"/>
      <c r="N9" s="114"/>
      <c r="O9" s="114"/>
    </row>
    <row r="10" spans="1:15" ht="26.25" customHeight="1">
      <c r="A10" s="15" t="s">
        <v>142</v>
      </c>
      <c r="B10" s="16">
        <v>0</v>
      </c>
      <c r="C10" s="17">
        <v>0</v>
      </c>
      <c r="D10" s="17">
        <v>0</v>
      </c>
      <c r="E10" s="17">
        <v>77235</v>
      </c>
      <c r="F10" s="16">
        <v>77235</v>
      </c>
      <c r="G10" s="16">
        <v>1058065868</v>
      </c>
      <c r="H10" s="16">
        <v>15115</v>
      </c>
      <c r="I10" s="16">
        <v>207065004</v>
      </c>
      <c r="J10" s="16"/>
      <c r="K10" s="16">
        <v>62120</v>
      </c>
      <c r="L10" s="86">
        <v>13782</v>
      </c>
      <c r="M10" s="16">
        <v>851000864</v>
      </c>
      <c r="N10" s="16">
        <v>855977317</v>
      </c>
      <c r="O10" s="91">
        <v>0.61</v>
      </c>
    </row>
    <row r="11" spans="1:15" ht="26.25" customHeight="1">
      <c r="A11" s="15" t="s">
        <v>131</v>
      </c>
      <c r="B11" s="16">
        <v>149352</v>
      </c>
      <c r="C11" s="17">
        <v>1479778656</v>
      </c>
      <c r="D11" s="17">
        <v>1513323023</v>
      </c>
      <c r="E11" s="17">
        <v>10930578</v>
      </c>
      <c r="F11" s="16">
        <v>10930578</v>
      </c>
      <c r="G11" s="16">
        <v>113134797510</v>
      </c>
      <c r="H11" s="16">
        <v>10930384</v>
      </c>
      <c r="I11" s="16">
        <v>113083881628</v>
      </c>
      <c r="J11" s="16"/>
      <c r="K11" s="16">
        <v>149546</v>
      </c>
      <c r="L11" s="86">
        <v>9980</v>
      </c>
      <c r="M11" s="16">
        <v>1530694538</v>
      </c>
      <c r="N11" s="16">
        <v>1492114620</v>
      </c>
      <c r="O11" s="90">
        <v>1.07</v>
      </c>
    </row>
    <row r="12" spans="1:15" ht="26.25" customHeight="1">
      <c r="A12" s="15" t="s">
        <v>121</v>
      </c>
      <c r="B12" s="16">
        <v>8937596</v>
      </c>
      <c r="C12" s="17">
        <v>110417851127</v>
      </c>
      <c r="D12" s="17">
        <v>110589665638</v>
      </c>
      <c r="E12" s="17">
        <v>223675579</v>
      </c>
      <c r="F12" s="16">
        <v>223675579</v>
      </c>
      <c r="G12" s="16">
        <v>2801538211703</v>
      </c>
      <c r="H12" s="16">
        <v>223642474</v>
      </c>
      <c r="I12" s="16">
        <v>2798593439290</v>
      </c>
      <c r="J12" s="16"/>
      <c r="K12" s="16">
        <v>8970701</v>
      </c>
      <c r="L12" s="86">
        <v>12682</v>
      </c>
      <c r="M12" s="16">
        <v>113362623540</v>
      </c>
      <c r="N12" s="16">
        <v>113762163843</v>
      </c>
      <c r="O12" s="69">
        <v>81.23</v>
      </c>
    </row>
    <row r="13" spans="1:15" ht="26.25" customHeight="1">
      <c r="A13" s="15" t="s">
        <v>126</v>
      </c>
      <c r="B13" s="16">
        <v>1490000</v>
      </c>
      <c r="C13" s="17">
        <v>16866206813</v>
      </c>
      <c r="D13" s="17">
        <v>17571254775</v>
      </c>
      <c r="E13" s="17">
        <v>94993</v>
      </c>
      <c r="F13" s="16">
        <v>94993</v>
      </c>
      <c r="G13" s="16">
        <v>1134866845</v>
      </c>
      <c r="H13" s="16">
        <v>1537983</v>
      </c>
      <c r="I13" s="16">
        <v>17436992109</v>
      </c>
      <c r="J13" s="16"/>
      <c r="K13" s="16">
        <v>47010</v>
      </c>
      <c r="L13" s="86">
        <v>12095</v>
      </c>
      <c r="M13" s="16">
        <v>564081549</v>
      </c>
      <c r="N13" s="16">
        <v>568479344</v>
      </c>
      <c r="O13" s="69">
        <v>0.41</v>
      </c>
    </row>
    <row r="14" spans="1:15" ht="26.25" customHeight="1">
      <c r="A14" s="15" t="s">
        <v>143</v>
      </c>
      <c r="B14" s="16">
        <v>0</v>
      </c>
      <c r="C14" s="17">
        <v>0</v>
      </c>
      <c r="D14" s="17">
        <v>0</v>
      </c>
      <c r="E14" s="17">
        <v>94560</v>
      </c>
      <c r="F14" s="16">
        <v>94560</v>
      </c>
      <c r="G14" s="16">
        <v>1005621685</v>
      </c>
      <c r="H14" s="16">
        <v>480</v>
      </c>
      <c r="I14" s="16">
        <v>5104679</v>
      </c>
      <c r="J14" s="16"/>
      <c r="K14" s="16">
        <v>94080</v>
      </c>
      <c r="L14" s="86">
        <v>10711</v>
      </c>
      <c r="M14" s="16">
        <v>1000517006</v>
      </c>
      <c r="N14" s="16">
        <v>1007653096</v>
      </c>
      <c r="O14" s="69">
        <v>0.72</v>
      </c>
    </row>
    <row r="15" spans="1:15" ht="26.25" customHeight="1">
      <c r="A15" s="15" t="s">
        <v>123</v>
      </c>
      <c r="B15" s="16">
        <v>909</v>
      </c>
      <c r="C15" s="17">
        <v>13716654</v>
      </c>
      <c r="D15" s="17">
        <v>13801488</v>
      </c>
      <c r="E15" s="17">
        <v>3715231</v>
      </c>
      <c r="F15" s="16">
        <v>3715231</v>
      </c>
      <c r="G15" s="16">
        <v>57028334006</v>
      </c>
      <c r="H15" s="16">
        <v>2596896</v>
      </c>
      <c r="I15" s="16">
        <v>39758144940</v>
      </c>
      <c r="J15" s="16"/>
      <c r="K15" s="16">
        <v>1119244</v>
      </c>
      <c r="L15" s="86">
        <v>15491</v>
      </c>
      <c r="M15" s="16">
        <v>17283905720</v>
      </c>
      <c r="N15" s="16">
        <v>17337558623</v>
      </c>
      <c r="O15" s="69">
        <v>12.38</v>
      </c>
    </row>
    <row r="16" spans="1:15" ht="26.25" customHeight="1" thickBot="1">
      <c r="A16" s="94" t="s">
        <v>16</v>
      </c>
      <c r="B16" s="97"/>
      <c r="C16" s="97">
        <f>SUM(C10:C15)</f>
        <v>128777553250</v>
      </c>
      <c r="D16" s="97">
        <f>SUM(D10:D15)</f>
        <v>129688044924</v>
      </c>
      <c r="E16" s="97">
        <f>SUM(E10:E15)</f>
        <v>238588176</v>
      </c>
      <c r="F16" s="97"/>
      <c r="G16" s="97">
        <f>SUM(G10:G15)</f>
        <v>2974899897617</v>
      </c>
      <c r="H16" s="97"/>
      <c r="I16" s="97">
        <f>SUM(I10:I15)</f>
        <v>2969084627650</v>
      </c>
      <c r="J16" s="97">
        <f>SUM(J10:J15)</f>
        <v>0</v>
      </c>
      <c r="K16" s="97"/>
      <c r="L16" s="97">
        <f>SUM(L10:L15)</f>
        <v>74741</v>
      </c>
      <c r="M16" s="97">
        <f>SUM(M10:M15)</f>
        <v>134592823217</v>
      </c>
      <c r="N16" s="97">
        <f>SUM(N10:N15)</f>
        <v>135023946843</v>
      </c>
      <c r="O16" s="99">
        <f>SUM(O10:O15)</f>
        <v>96.42</v>
      </c>
    </row>
    <row r="17" ht="16.5" thickTop="1"/>
  </sheetData>
  <mergeCells count="19">
    <mergeCell ref="A1:O1"/>
    <mergeCell ref="A2:O2"/>
    <mergeCell ref="A3:O3"/>
    <mergeCell ref="A8:A9"/>
    <mergeCell ref="F8:G8"/>
    <mergeCell ref="H8:I8"/>
    <mergeCell ref="M8:M9"/>
    <mergeCell ref="K8:K9"/>
    <mergeCell ref="C8:C9"/>
    <mergeCell ref="B8:B9"/>
    <mergeCell ref="A5:O5"/>
    <mergeCell ref="A4:O4"/>
    <mergeCell ref="F7:I7"/>
    <mergeCell ref="B7:D7"/>
    <mergeCell ref="K7:O7"/>
    <mergeCell ref="D8:D9"/>
    <mergeCell ref="N8:N9"/>
    <mergeCell ref="L8:L9"/>
    <mergeCell ref="O8:O9"/>
  </mergeCells>
  <pageMargins left="0.7" right="0.7" top="0.75" bottom="0.75" header="0.3" footer="0.3"/>
  <pageSetup paperSize="9" scale="61" orientation="landscape" horizontalDpi="4294967295" verticalDpi="4294967295" r:id="rId1"/>
  <headerFooter differentOddEven="1"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I9"/>
  <sheetViews>
    <sheetView rightToLeft="1" view="pageBreakPreview" zoomScale="110" zoomScaleNormal="100" zoomScaleSheetLayoutView="110" workbookViewId="0">
      <selection activeCell="E14" sqref="E14"/>
    </sheetView>
  </sheetViews>
  <sheetFormatPr defaultColWidth="14.375" defaultRowHeight="15.75"/>
  <cols>
    <col min="1" max="1" width="14.375" style="1" customWidth="1"/>
    <col min="2" max="16384" width="14.375" style="1"/>
  </cols>
  <sheetData>
    <row r="1" spans="1:9" ht="21">
      <c r="A1" s="121" t="str">
        <f>' سهام و صندوق‌های سرمایه‌گذاری'!A1:O1</f>
        <v xml:space="preserve"> صندوق اختصاصی بازارگردانی بازده معاملات</v>
      </c>
      <c r="B1" s="121"/>
      <c r="C1" s="121"/>
      <c r="D1" s="121"/>
      <c r="E1" s="121"/>
      <c r="F1" s="121"/>
      <c r="G1" s="121"/>
      <c r="H1" s="121"/>
      <c r="I1" s="121"/>
    </row>
    <row r="2" spans="1:9" ht="21">
      <c r="A2" s="121" t="str">
        <f>' سهام و صندوق‌های سرمایه‌گذاری'!A2:O2</f>
        <v xml:space="preserve">صورت وضعیت پرتفوی </v>
      </c>
      <c r="B2" s="121"/>
      <c r="C2" s="121"/>
      <c r="D2" s="121"/>
      <c r="E2" s="121"/>
      <c r="F2" s="121"/>
      <c r="G2" s="121"/>
      <c r="H2" s="121"/>
      <c r="I2" s="121"/>
    </row>
    <row r="3" spans="1:9" ht="21">
      <c r="A3" s="121" t="str">
        <f>' سهام و صندوق‌های سرمایه‌گذاری'!A3:O3</f>
        <v>برای ماه منتهی به 1403/07/30</v>
      </c>
      <c r="B3" s="121"/>
      <c r="C3" s="121"/>
      <c r="D3" s="121"/>
      <c r="E3" s="121"/>
      <c r="F3" s="121"/>
      <c r="G3" s="121"/>
      <c r="H3" s="121"/>
      <c r="I3" s="121"/>
    </row>
    <row r="4" spans="1:9" s="70" customFormat="1" ht="16.149999999999999" customHeight="1">
      <c r="A4" s="123" t="s">
        <v>18</v>
      </c>
      <c r="B4" s="123"/>
      <c r="C4" s="123"/>
      <c r="D4" s="123"/>
      <c r="E4" s="123"/>
    </row>
    <row r="5" spans="1:9">
      <c r="A5" s="71"/>
      <c r="B5" s="72"/>
      <c r="C5" s="72"/>
      <c r="D5" s="72"/>
      <c r="E5" s="72"/>
    </row>
    <row r="6" spans="1:9">
      <c r="A6" s="71"/>
      <c r="B6" s="122" t="str">
        <f>'صفحه نخست'!N10</f>
        <v>1403/06/31</v>
      </c>
      <c r="C6" s="122"/>
      <c r="D6" s="122"/>
      <c r="E6" s="122"/>
      <c r="F6" s="122" t="str">
        <f>'صفحه نخست'!O10</f>
        <v>1403/07/30</v>
      </c>
      <c r="G6" s="122"/>
      <c r="H6" s="122"/>
      <c r="I6" s="122"/>
    </row>
    <row r="7" spans="1:9">
      <c r="A7" s="73" t="s">
        <v>19</v>
      </c>
      <c r="B7" s="73" t="s">
        <v>20</v>
      </c>
      <c r="C7" s="73" t="s">
        <v>21</v>
      </c>
      <c r="D7" s="73" t="s">
        <v>22</v>
      </c>
      <c r="E7" s="73" t="s">
        <v>23</v>
      </c>
      <c r="F7" s="73" t="s">
        <v>20</v>
      </c>
      <c r="G7" s="73" t="s">
        <v>21</v>
      </c>
      <c r="H7" s="73" t="s">
        <v>22</v>
      </c>
      <c r="I7" s="73" t="s">
        <v>23</v>
      </c>
    </row>
    <row r="8" spans="1:9">
      <c r="A8" s="5"/>
      <c r="B8" s="3"/>
      <c r="C8" s="3"/>
      <c r="D8" s="5"/>
      <c r="E8" s="3"/>
      <c r="F8" s="3"/>
      <c r="G8" s="3"/>
      <c r="H8" s="5"/>
      <c r="I8" s="3"/>
    </row>
    <row r="9" spans="1:9">
      <c r="A9" s="5"/>
      <c r="B9" s="3"/>
      <c r="C9" s="3"/>
      <c r="D9" s="3"/>
      <c r="E9" s="3"/>
      <c r="F9" s="3"/>
      <c r="G9" s="3"/>
      <c r="H9" s="3"/>
      <c r="I9" s="3"/>
    </row>
  </sheetData>
  <mergeCells count="6">
    <mergeCell ref="A1:I1"/>
    <mergeCell ref="A2:I2"/>
    <mergeCell ref="A3:I3"/>
    <mergeCell ref="B6:E6"/>
    <mergeCell ref="F6:I6"/>
    <mergeCell ref="A4:E4"/>
  </mergeCells>
  <pageMargins left="0.7" right="0.7" top="0.75" bottom="0.75" header="0.3" footer="0.3"/>
  <pageSetup scale="64" orientation="portrait" r:id="rId1"/>
  <headerFooter differentOddEven="1"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S10"/>
  <sheetViews>
    <sheetView rightToLeft="1" view="pageBreakPreview" zoomScale="106" zoomScaleNormal="100" zoomScaleSheetLayoutView="106" workbookViewId="0">
      <selection activeCell="O7" sqref="O7:O8"/>
    </sheetView>
  </sheetViews>
  <sheetFormatPr defaultColWidth="9" defaultRowHeight="15.75"/>
  <cols>
    <col min="1" max="11" width="13" style="1" customWidth="1"/>
    <col min="12" max="12" width="13.125" style="1" customWidth="1"/>
    <col min="13" max="19" width="13" style="1" customWidth="1"/>
    <col min="20" max="20" width="9" style="69" customWidth="1"/>
    <col min="21" max="16384" width="9" style="69"/>
  </cols>
  <sheetData>
    <row r="1" spans="1:19" s="76" customFormat="1" ht="21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1:19" s="76" customFormat="1" ht="21">
      <c r="A2" s="121" t="s">
        <v>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</row>
    <row r="3" spans="1:19" s="76" customFormat="1" ht="21">
      <c r="A3" s="121" t="str">
        <f>'صفحه نخست'!N15</f>
        <v>برای ماه منتهی به 1403/07/30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</row>
    <row r="4" spans="1:19" s="76" customFormat="1" ht="21">
      <c r="A4" s="129" t="s">
        <v>24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</row>
    <row r="6" spans="1:19" ht="18" customHeight="1">
      <c r="A6" s="112" t="s">
        <v>25</v>
      </c>
      <c r="B6" s="112"/>
      <c r="C6" s="112"/>
      <c r="D6" s="112"/>
      <c r="E6" s="112"/>
      <c r="F6" s="112"/>
      <c r="G6" s="112"/>
      <c r="H6" s="112" t="s">
        <v>125</v>
      </c>
      <c r="I6" s="112"/>
      <c r="J6" s="112"/>
      <c r="K6" s="120" t="s">
        <v>5</v>
      </c>
      <c r="L6" s="120"/>
      <c r="M6" s="120"/>
      <c r="N6" s="120"/>
      <c r="O6" s="112" t="s">
        <v>127</v>
      </c>
      <c r="P6" s="112"/>
      <c r="Q6" s="112"/>
      <c r="R6" s="112"/>
      <c r="S6" s="112"/>
    </row>
    <row r="7" spans="1:19" ht="26.25" customHeight="1">
      <c r="A7" s="128" t="s">
        <v>26</v>
      </c>
      <c r="B7" s="126" t="s">
        <v>27</v>
      </c>
      <c r="C7" s="118" t="s">
        <v>28</v>
      </c>
      <c r="D7" s="124" t="s">
        <v>29</v>
      </c>
      <c r="E7" s="126" t="s">
        <v>30</v>
      </c>
      <c r="F7" s="125" t="s">
        <v>31</v>
      </c>
      <c r="G7" s="125" t="s">
        <v>32</v>
      </c>
      <c r="H7" s="124" t="s">
        <v>7</v>
      </c>
      <c r="I7" s="124" t="s">
        <v>8</v>
      </c>
      <c r="J7" s="124" t="s">
        <v>9</v>
      </c>
      <c r="K7" s="125" t="s">
        <v>10</v>
      </c>
      <c r="L7" s="125"/>
      <c r="M7" s="125" t="s">
        <v>11</v>
      </c>
      <c r="N7" s="125"/>
      <c r="O7" s="124" t="s">
        <v>7</v>
      </c>
      <c r="P7" s="124" t="s">
        <v>33</v>
      </c>
      <c r="Q7" s="124" t="s">
        <v>8</v>
      </c>
      <c r="R7" s="124" t="s">
        <v>9</v>
      </c>
      <c r="S7" s="124" t="s">
        <v>34</v>
      </c>
    </row>
    <row r="8" spans="1:19" s="1" customFormat="1" ht="40.5" customHeight="1">
      <c r="A8" s="112"/>
      <c r="B8" s="120"/>
      <c r="C8" s="127"/>
      <c r="D8" s="112"/>
      <c r="E8" s="120"/>
      <c r="F8" s="120"/>
      <c r="G8" s="120"/>
      <c r="H8" s="112"/>
      <c r="I8" s="112"/>
      <c r="J8" s="112"/>
      <c r="K8" s="4" t="s">
        <v>7</v>
      </c>
      <c r="L8" s="4" t="s">
        <v>14</v>
      </c>
      <c r="M8" s="4" t="s">
        <v>7</v>
      </c>
      <c r="N8" s="4" t="s">
        <v>15</v>
      </c>
      <c r="O8" s="112"/>
      <c r="P8" s="112"/>
      <c r="Q8" s="112"/>
      <c r="R8" s="112"/>
      <c r="S8" s="112"/>
    </row>
    <row r="9" spans="1:19" ht="23.1" customHeight="1">
      <c r="A9" s="10" t="s">
        <v>16</v>
      </c>
      <c r="B9" s="10"/>
      <c r="C9" s="10"/>
      <c r="D9" s="13"/>
      <c r="E9" s="13"/>
      <c r="F9" s="10"/>
      <c r="G9" s="10"/>
      <c r="H9" s="11">
        <v>0</v>
      </c>
      <c r="I9" s="12">
        <v>0</v>
      </c>
      <c r="J9" s="12">
        <v>0</v>
      </c>
      <c r="K9" s="11">
        <v>0</v>
      </c>
      <c r="L9" s="12">
        <v>0</v>
      </c>
      <c r="M9" s="11">
        <v>0</v>
      </c>
      <c r="N9" s="12">
        <v>0</v>
      </c>
      <c r="O9" s="11">
        <v>0</v>
      </c>
      <c r="P9" s="10"/>
      <c r="Q9" s="12">
        <v>0</v>
      </c>
      <c r="R9" s="12">
        <v>0</v>
      </c>
      <c r="S9" s="12">
        <v>0</v>
      </c>
    </row>
    <row r="10" spans="1:19" ht="23.1" customHeight="1">
      <c r="A10" s="47" t="s">
        <v>17</v>
      </c>
      <c r="B10" s="27"/>
      <c r="C10" s="27"/>
      <c r="D10" s="59"/>
      <c r="E10" s="59"/>
      <c r="F10" s="27"/>
      <c r="G10" s="27"/>
      <c r="H10" s="60"/>
      <c r="I10" s="28"/>
      <c r="J10" s="28"/>
      <c r="K10" s="60"/>
      <c r="L10" s="28"/>
      <c r="M10" s="60"/>
      <c r="N10" s="28"/>
      <c r="O10" s="60"/>
      <c r="P10" s="27"/>
      <c r="Q10" s="28"/>
      <c r="R10" s="28"/>
      <c r="S10" s="28"/>
    </row>
  </sheetData>
  <mergeCells count="25">
    <mergeCell ref="A1:S1"/>
    <mergeCell ref="A2:S2"/>
    <mergeCell ref="A3:S3"/>
    <mergeCell ref="A4:S4"/>
    <mergeCell ref="K6:N6"/>
    <mergeCell ref="O6:S6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R7:R8"/>
    <mergeCell ref="S7:S8"/>
    <mergeCell ref="O7:O8"/>
    <mergeCell ref="Q7:Q8"/>
    <mergeCell ref="P7:P8"/>
  </mergeCells>
  <pageMargins left="0.7" right="0.7" top="0.75" bottom="0.75" header="0.3" footer="0.3"/>
  <pageSetup paperSize="9" scale="47" orientation="landscape" horizontalDpi="4294967295" verticalDpi="4294967295" r:id="rId1"/>
  <headerFooter differentOddEven="1" differentFirst="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J11"/>
  <sheetViews>
    <sheetView rightToLeft="1" view="pageBreakPreview" zoomScale="110" zoomScaleNormal="100" zoomScaleSheetLayoutView="110" workbookViewId="0">
      <selection activeCell="F16" sqref="F16"/>
    </sheetView>
  </sheetViews>
  <sheetFormatPr defaultRowHeight="18"/>
  <cols>
    <col min="1" max="1" width="13" style="29" customWidth="1"/>
    <col min="2" max="5" width="9.125" style="29" customWidth="1"/>
    <col min="6" max="6" width="13" style="29" customWidth="1"/>
    <col min="7" max="7" width="9.125" style="29" customWidth="1"/>
    <col min="8" max="10" width="9.125" style="30" customWidth="1"/>
    <col min="11" max="16384" width="9" style="30"/>
  </cols>
  <sheetData>
    <row r="1" spans="1:10" s="77" customFormat="1" ht="21">
      <c r="A1" s="121" t="s">
        <v>0</v>
      </c>
      <c r="B1" s="121"/>
      <c r="C1" s="121"/>
      <c r="D1" s="121"/>
      <c r="E1" s="121"/>
      <c r="F1" s="121"/>
      <c r="G1" s="121"/>
      <c r="H1" s="133"/>
      <c r="I1" s="133"/>
      <c r="J1" s="133"/>
    </row>
    <row r="2" spans="1:10" s="77" customFormat="1" ht="21">
      <c r="A2" s="121" t="s">
        <v>2</v>
      </c>
      <c r="B2" s="121"/>
      <c r="C2" s="121"/>
      <c r="D2" s="121"/>
      <c r="E2" s="121"/>
      <c r="F2" s="121"/>
      <c r="G2" s="121"/>
      <c r="H2" s="133"/>
      <c r="I2" s="133"/>
      <c r="J2" s="133"/>
    </row>
    <row r="3" spans="1:10" s="77" customFormat="1" ht="21">
      <c r="A3" s="121" t="str">
        <f>'صفحه نخست'!N15</f>
        <v>برای ماه منتهی به 1403/07/30</v>
      </c>
      <c r="B3" s="121"/>
      <c r="C3" s="121"/>
      <c r="D3" s="121"/>
      <c r="E3" s="121"/>
      <c r="F3" s="121"/>
      <c r="G3" s="121"/>
      <c r="H3" s="133"/>
      <c r="I3" s="133"/>
      <c r="J3" s="133"/>
    </row>
    <row r="4" spans="1:10">
      <c r="A4" s="134" t="s">
        <v>35</v>
      </c>
      <c r="B4" s="134"/>
      <c r="C4" s="134"/>
      <c r="D4" s="134"/>
      <c r="E4" s="134"/>
      <c r="F4" s="134"/>
      <c r="G4" s="134"/>
      <c r="H4" s="2"/>
      <c r="I4" s="2"/>
      <c r="J4" s="2"/>
    </row>
    <row r="5" spans="1:10">
      <c r="A5" s="134" t="s">
        <v>36</v>
      </c>
      <c r="B5" s="134"/>
      <c r="C5" s="134"/>
      <c r="D5" s="134"/>
      <c r="E5" s="134"/>
      <c r="F5" s="134"/>
      <c r="G5" s="134"/>
      <c r="H5" s="2"/>
      <c r="I5" s="2"/>
      <c r="J5" s="2"/>
    </row>
    <row r="6" spans="1:10">
      <c r="A6" s="14"/>
      <c r="B6" s="132" t="str">
        <f>'صفحه نخست'!N17</f>
        <v>از 1403/06/31 تا  1403/07/30</v>
      </c>
      <c r="C6" s="132"/>
      <c r="D6" s="132"/>
      <c r="E6" s="132"/>
      <c r="F6" s="132"/>
      <c r="G6" s="132"/>
      <c r="H6" s="132"/>
      <c r="I6" s="132"/>
      <c r="J6" s="132"/>
    </row>
    <row r="7" spans="1:10" ht="14.45" customHeight="1">
      <c r="A7" s="128" t="s">
        <v>37</v>
      </c>
      <c r="B7" s="125" t="s">
        <v>7</v>
      </c>
      <c r="C7" s="116" t="s">
        <v>38</v>
      </c>
      <c r="D7" s="116" t="s">
        <v>39</v>
      </c>
      <c r="E7" s="116" t="s">
        <v>40</v>
      </c>
      <c r="F7" s="113" t="s">
        <v>41</v>
      </c>
      <c r="G7" s="116" t="s">
        <v>42</v>
      </c>
      <c r="H7" s="116"/>
      <c r="I7" s="116"/>
      <c r="J7" s="116"/>
    </row>
    <row r="8" spans="1:10" ht="27" customHeight="1">
      <c r="A8" s="112"/>
      <c r="B8" s="120"/>
      <c r="C8" s="114"/>
      <c r="D8" s="114"/>
      <c r="E8" s="114"/>
      <c r="F8" s="114"/>
      <c r="G8" s="114"/>
      <c r="H8" s="114"/>
      <c r="I8" s="114"/>
      <c r="J8" s="114"/>
    </row>
    <row r="9" spans="1:10" ht="23.1" customHeight="1">
      <c r="A9" s="10" t="s">
        <v>16</v>
      </c>
      <c r="B9" s="11">
        <v>0</v>
      </c>
      <c r="C9" s="12">
        <v>0</v>
      </c>
      <c r="D9" s="12"/>
      <c r="E9" s="12"/>
      <c r="F9" s="12">
        <v>0</v>
      </c>
      <c r="G9" s="10"/>
    </row>
    <row r="10" spans="1:10" ht="23.1" customHeight="1">
      <c r="A10" s="27" t="s">
        <v>17</v>
      </c>
      <c r="B10" s="11"/>
      <c r="C10" s="65"/>
      <c r="D10" s="65"/>
      <c r="E10" s="66"/>
      <c r="F10" s="65"/>
      <c r="G10" s="131"/>
      <c r="H10" s="130"/>
      <c r="I10" s="130"/>
      <c r="J10" s="130"/>
    </row>
    <row r="11" spans="1:10">
      <c r="A11" s="14"/>
      <c r="B11" s="14"/>
      <c r="C11" s="5"/>
      <c r="D11" s="14"/>
      <c r="E11" s="68"/>
      <c r="F11" s="67"/>
      <c r="G11" s="130"/>
      <c r="H11" s="130"/>
      <c r="I11" s="130"/>
      <c r="J11" s="130"/>
    </row>
  </sheetData>
  <mergeCells count="15">
    <mergeCell ref="A1:J1"/>
    <mergeCell ref="A2:J2"/>
    <mergeCell ref="A3:J3"/>
    <mergeCell ref="A4:G4"/>
    <mergeCell ref="A5:G5"/>
    <mergeCell ref="B6:J6"/>
    <mergeCell ref="A7:A8"/>
    <mergeCell ref="B7:B8"/>
    <mergeCell ref="C7:C8"/>
    <mergeCell ref="D7:D8"/>
    <mergeCell ref="G11:J11"/>
    <mergeCell ref="E7:E8"/>
    <mergeCell ref="F7:F8"/>
    <mergeCell ref="G7:J8"/>
    <mergeCell ref="G10:J10"/>
  </mergeCells>
  <pageMargins left="0.7" right="0.7" top="0.75" bottom="0.75" header="0.3" footer="0.3"/>
  <pageSetup paperSize="9" scale="81" orientation="portrait" r:id="rId1"/>
  <headerFooter differentOddEven="1" differentFirst="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P17"/>
  <sheetViews>
    <sheetView rightToLeft="1" view="pageBreakPreview" zoomScale="110" zoomScaleNormal="100" zoomScaleSheetLayoutView="110" workbookViewId="0">
      <selection activeCell="G23" sqref="G23"/>
    </sheetView>
  </sheetViews>
  <sheetFormatPr defaultColWidth="9" defaultRowHeight="21"/>
  <cols>
    <col min="1" max="7" width="13" style="53" customWidth="1"/>
    <col min="8" max="8" width="13" style="53" bestFit="1" customWidth="1"/>
    <col min="9" max="16" width="13" style="53" customWidth="1"/>
    <col min="17" max="17" width="9" style="53" customWidth="1"/>
    <col min="18" max="16384" width="9" style="53"/>
  </cols>
  <sheetData>
    <row r="1" spans="1:16" ht="18.600000000000001" customHeight="1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ht="16.899999999999999" customHeight="1">
      <c r="A2" s="121" t="s">
        <v>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</row>
    <row r="3" spans="1:16" ht="16.899999999999999" customHeight="1">
      <c r="A3" s="121" t="str">
        <f>'صفحه نخست'!N15</f>
        <v>برای ماه منتهی به 1403/07/30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</row>
    <row r="4" spans="1:16" ht="16.899999999999999" customHeight="1">
      <c r="A4" s="129" t="s">
        <v>43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</row>
    <row r="5" spans="1:16" ht="21.6" customHeight="1">
      <c r="A5" s="5"/>
      <c r="B5" s="114"/>
      <c r="C5" s="114"/>
      <c r="D5" s="8"/>
      <c r="E5" s="8"/>
      <c r="F5" s="114" t="str">
        <f>'صفحه نخست'!N10</f>
        <v>1403/06/31</v>
      </c>
      <c r="G5" s="114"/>
      <c r="H5" s="114"/>
      <c r="I5" s="120" t="s">
        <v>5</v>
      </c>
      <c r="J5" s="120"/>
      <c r="K5" s="120"/>
      <c r="L5" s="120"/>
      <c r="M5" s="114" t="str">
        <f>'صفحه نخست'!O10</f>
        <v>1403/07/30</v>
      </c>
      <c r="N5" s="114"/>
      <c r="O5" s="114"/>
      <c r="P5" s="114"/>
    </row>
    <row r="6" spans="1:16" ht="16.899999999999999" customHeight="1">
      <c r="A6" s="116" t="s">
        <v>44</v>
      </c>
      <c r="B6" s="117" t="s">
        <v>30</v>
      </c>
      <c r="C6" s="118" t="s">
        <v>45</v>
      </c>
      <c r="D6" s="118" t="s">
        <v>46</v>
      </c>
      <c r="E6" s="118" t="s">
        <v>28</v>
      </c>
      <c r="F6" s="128" t="s">
        <v>7</v>
      </c>
      <c r="G6" s="116" t="s">
        <v>8</v>
      </c>
      <c r="H6" s="5" t="s">
        <v>47</v>
      </c>
      <c r="I6" s="125" t="s">
        <v>10</v>
      </c>
      <c r="J6" s="125"/>
      <c r="K6" s="125" t="s">
        <v>11</v>
      </c>
      <c r="L6" s="125"/>
      <c r="M6" s="124" t="s">
        <v>7</v>
      </c>
      <c r="N6" s="113" t="s">
        <v>8</v>
      </c>
      <c r="O6" s="5" t="s">
        <v>47</v>
      </c>
      <c r="P6" s="5" t="s">
        <v>48</v>
      </c>
    </row>
    <row r="7" spans="1:16" ht="16.899999999999999" customHeight="1">
      <c r="A7" s="114"/>
      <c r="B7" s="127"/>
      <c r="C7" s="127"/>
      <c r="D7" s="127"/>
      <c r="E7" s="127"/>
      <c r="F7" s="112"/>
      <c r="G7" s="114"/>
      <c r="H7" s="8" t="s">
        <v>49</v>
      </c>
      <c r="I7" s="4" t="s">
        <v>7</v>
      </c>
      <c r="J7" s="4" t="s">
        <v>8</v>
      </c>
      <c r="K7" s="4" t="s">
        <v>7</v>
      </c>
      <c r="L7" s="4" t="s">
        <v>15</v>
      </c>
      <c r="M7" s="112"/>
      <c r="N7" s="114"/>
      <c r="O7" s="8" t="s">
        <v>49</v>
      </c>
      <c r="P7" s="8" t="s">
        <v>50</v>
      </c>
    </row>
    <row r="8" spans="1:16" ht="23.1" customHeight="1">
      <c r="A8" s="54" t="s">
        <v>16</v>
      </c>
      <c r="B8" s="55"/>
      <c r="C8" s="56">
        <v>0</v>
      </c>
      <c r="D8" s="56">
        <v>0</v>
      </c>
      <c r="E8" s="54"/>
      <c r="F8" s="57">
        <v>0</v>
      </c>
      <c r="G8" s="56">
        <v>0</v>
      </c>
      <c r="H8" s="56">
        <v>0</v>
      </c>
      <c r="I8" s="57">
        <v>0</v>
      </c>
      <c r="J8" s="57">
        <v>0</v>
      </c>
      <c r="K8" s="57">
        <v>0</v>
      </c>
      <c r="L8" s="57">
        <v>0</v>
      </c>
      <c r="M8" s="57">
        <v>0</v>
      </c>
      <c r="N8" s="56">
        <v>0</v>
      </c>
      <c r="O8" s="56">
        <v>0</v>
      </c>
      <c r="P8" s="56">
        <v>0</v>
      </c>
    </row>
    <row r="9" spans="1:16" ht="23.1" customHeight="1">
      <c r="A9" s="58" t="s">
        <v>17</v>
      </c>
      <c r="B9" s="59"/>
      <c r="C9" s="28"/>
      <c r="D9" s="28"/>
      <c r="E9" s="27"/>
      <c r="F9" s="60"/>
      <c r="G9" s="28"/>
      <c r="H9" s="61"/>
      <c r="I9" s="62"/>
      <c r="J9" s="62"/>
      <c r="K9" s="62"/>
      <c r="L9" s="62"/>
      <c r="M9" s="60"/>
      <c r="N9" s="28"/>
      <c r="O9" s="61"/>
      <c r="P9" s="61"/>
    </row>
    <row r="10" spans="1:16" ht="16.899999999999999" customHeight="1">
      <c r="A10" s="63"/>
      <c r="B10" s="3"/>
      <c r="C10" s="3"/>
      <c r="D10" s="3"/>
      <c r="E10" s="3"/>
      <c r="F10" s="3"/>
      <c r="G10" s="3"/>
      <c r="H10" s="3"/>
      <c r="I10" s="64"/>
      <c r="J10" s="64"/>
      <c r="K10" s="64"/>
      <c r="L10" s="64"/>
      <c r="M10" s="3"/>
      <c r="N10" s="3"/>
      <c r="O10" s="3"/>
      <c r="P10" s="3"/>
    </row>
    <row r="11" spans="1:16" ht="16.899999999999999" customHeight="1">
      <c r="A11" s="63"/>
      <c r="B11" s="63"/>
      <c r="C11" s="63"/>
      <c r="D11" s="63"/>
      <c r="E11" s="63"/>
      <c r="F11" s="3"/>
      <c r="G11" s="3"/>
      <c r="H11" s="5"/>
      <c r="I11" s="3"/>
      <c r="J11" s="3"/>
      <c r="K11" s="3"/>
      <c r="L11" s="3"/>
      <c r="M11" s="3"/>
      <c r="N11" s="3"/>
      <c r="O11" s="5"/>
      <c r="P11" s="5"/>
    </row>
    <row r="12" spans="1:16" ht="16.899999999999999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6" ht="16.899999999999999" customHeight="1"/>
    <row r="14" spans="1:16" ht="16.899999999999999" customHeight="1"/>
    <row r="15" spans="1:16" ht="16.899999999999999" customHeight="1"/>
    <row r="16" spans="1:16" ht="16.899999999999999" customHeight="1"/>
    <row r="17" ht="16.899999999999999" customHeight="1"/>
  </sheetData>
  <mergeCells count="19">
    <mergeCell ref="N6:N7"/>
    <mergeCell ref="A1:P1"/>
    <mergeCell ref="A2:P2"/>
    <mergeCell ref="A3:P3"/>
    <mergeCell ref="A4:P4"/>
    <mergeCell ref="B5:C5"/>
    <mergeCell ref="F5:H5"/>
    <mergeCell ref="I5:L5"/>
    <mergeCell ref="M5:P5"/>
    <mergeCell ref="D6:D7"/>
    <mergeCell ref="K6:L6"/>
    <mergeCell ref="I6:J6"/>
    <mergeCell ref="E6:E7"/>
    <mergeCell ref="A6:A7"/>
    <mergeCell ref="B6:B7"/>
    <mergeCell ref="C6:C7"/>
    <mergeCell ref="F6:F7"/>
    <mergeCell ref="M6:M7"/>
    <mergeCell ref="G6:G7"/>
  </mergeCells>
  <pageMargins left="0.7" right="0.7" top="0.75" bottom="0.75" header="0.3" footer="0.3"/>
  <pageSetup paperSize="9" scale="38" fitToHeight="0" orientation="portrait" r:id="rId1"/>
  <headerFooter differentOddEven="1" differentFirst="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L19"/>
  <sheetViews>
    <sheetView rightToLeft="1" view="pageBreakPreview" zoomScale="115" zoomScaleNormal="100" zoomScaleSheetLayoutView="115" workbookViewId="0">
      <selection activeCell="M14" sqref="M14"/>
    </sheetView>
  </sheetViews>
  <sheetFormatPr defaultColWidth="9" defaultRowHeight="15.75"/>
  <cols>
    <col min="1" max="1" width="21.25" style="14" customWidth="1"/>
    <col min="2" max="2" width="16.875" style="14" customWidth="1"/>
    <col min="3" max="3" width="13" style="14" customWidth="1"/>
    <col min="4" max="4" width="11.375" style="14" customWidth="1"/>
    <col min="5" max="5" width="13.75" style="14" customWidth="1"/>
    <col min="6" max="6" width="14.25" style="14" customWidth="1"/>
    <col min="7" max="7" width="1.375" style="14" customWidth="1"/>
    <col min="8" max="8" width="13.875" style="14" customWidth="1"/>
    <col min="9" max="9" width="14.25" style="14" customWidth="1"/>
    <col min="10" max="10" width="1.375" style="14" customWidth="1"/>
    <col min="11" max="12" width="13" style="14" customWidth="1"/>
    <col min="13" max="13" width="9" style="2" customWidth="1"/>
    <col min="14" max="16384" width="9" style="2"/>
  </cols>
  <sheetData>
    <row r="1" spans="1:12" s="75" customFormat="1" ht="21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2" s="75" customFormat="1" ht="21">
      <c r="A2" s="121" t="s">
        <v>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s="75" customFormat="1" ht="21">
      <c r="A3" s="121" t="str">
        <f>'صفحه نخست'!N15</f>
        <v>برای ماه منتهی به 1403/07/30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s="75" customFormat="1" ht="21">
      <c r="A4" s="129" t="s">
        <v>51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78"/>
    </row>
    <row r="5" spans="1:12" ht="16.5" thickBot="1">
      <c r="B5" s="81"/>
      <c r="C5" s="81"/>
      <c r="D5" s="81"/>
      <c r="E5" s="81"/>
      <c r="F5" s="81"/>
      <c r="H5" s="81"/>
      <c r="I5" s="81"/>
    </row>
    <row r="6" spans="1:12" ht="18.75" customHeight="1" thickBot="1">
      <c r="A6" s="3"/>
      <c r="B6" s="112" t="s">
        <v>52</v>
      </c>
      <c r="C6" s="112"/>
      <c r="D6" s="112"/>
      <c r="E6" s="112"/>
      <c r="F6" s="82" t="str">
        <f>'صفحه نخست'!N10</f>
        <v>1403/06/31</v>
      </c>
      <c r="G6" s="3"/>
      <c r="H6" s="120" t="s">
        <v>5</v>
      </c>
      <c r="I6" s="120"/>
      <c r="J6" s="1"/>
      <c r="K6" s="136" t="str">
        <f>'صفحه نخست'!O10</f>
        <v>1403/07/30</v>
      </c>
      <c r="L6" s="136"/>
    </row>
    <row r="7" spans="1:12" ht="31.9" customHeight="1">
      <c r="A7" s="83" t="s">
        <v>53</v>
      </c>
      <c r="B7" s="84" t="s">
        <v>54</v>
      </c>
      <c r="C7" s="84" t="s">
        <v>55</v>
      </c>
      <c r="D7" s="84" t="s">
        <v>56</v>
      </c>
      <c r="E7" s="84" t="s">
        <v>45</v>
      </c>
      <c r="F7" s="85" t="s">
        <v>57</v>
      </c>
      <c r="G7" s="3"/>
      <c r="H7" s="84" t="s">
        <v>58</v>
      </c>
      <c r="I7" s="84" t="s">
        <v>59</v>
      </c>
      <c r="J7" s="1"/>
      <c r="K7" s="83" t="s">
        <v>57</v>
      </c>
      <c r="L7" s="83" t="s">
        <v>48</v>
      </c>
    </row>
    <row r="8" spans="1:12" ht="25.5" customHeight="1">
      <c r="A8" s="16" t="s">
        <v>63</v>
      </c>
      <c r="B8" s="16" t="s">
        <v>133</v>
      </c>
      <c r="C8" s="16" t="s">
        <v>61</v>
      </c>
      <c r="D8" s="16" t="s">
        <v>62</v>
      </c>
      <c r="E8" s="16" t="s">
        <v>62</v>
      </c>
      <c r="F8" s="16">
        <v>704055</v>
      </c>
      <c r="G8" s="16"/>
      <c r="H8" s="16">
        <v>455107535</v>
      </c>
      <c r="I8" s="16">
        <v>454806064</v>
      </c>
      <c r="J8" s="16"/>
      <c r="K8" s="16">
        <v>1005526</v>
      </c>
      <c r="L8" s="17">
        <v>0</v>
      </c>
    </row>
    <row r="9" spans="1:12" ht="25.5" customHeight="1">
      <c r="A9" s="16" t="s">
        <v>135</v>
      </c>
      <c r="B9" s="16" t="s">
        <v>136</v>
      </c>
      <c r="C9" s="16" t="s">
        <v>137</v>
      </c>
      <c r="D9" s="16" t="s">
        <v>62</v>
      </c>
      <c r="E9" s="16" t="s">
        <v>62</v>
      </c>
      <c r="F9" s="16">
        <v>2902336796</v>
      </c>
      <c r="G9" s="16"/>
      <c r="H9" s="16">
        <v>1742267280302</v>
      </c>
      <c r="I9" s="16">
        <v>1744280517139</v>
      </c>
      <c r="J9" s="16"/>
      <c r="K9" s="16">
        <v>889099959</v>
      </c>
      <c r="L9" s="17">
        <v>0.63</v>
      </c>
    </row>
    <row r="10" spans="1:12" ht="25.5" customHeight="1">
      <c r="A10" s="16" t="s">
        <v>134</v>
      </c>
      <c r="B10" s="16" t="s">
        <v>144</v>
      </c>
      <c r="C10" s="16" t="s">
        <v>61</v>
      </c>
      <c r="D10" s="16" t="s">
        <v>62</v>
      </c>
      <c r="E10" s="16" t="s">
        <v>62</v>
      </c>
      <c r="F10" s="16">
        <v>787200000</v>
      </c>
      <c r="G10" s="16"/>
      <c r="H10" s="16">
        <v>55824285586</v>
      </c>
      <c r="I10" s="16">
        <v>56609911200</v>
      </c>
      <c r="J10" s="16"/>
      <c r="K10" s="16">
        <v>1574386</v>
      </c>
      <c r="L10" s="17">
        <v>0</v>
      </c>
    </row>
    <row r="11" spans="1:12" ht="25.5" customHeight="1">
      <c r="A11" s="16" t="s">
        <v>128</v>
      </c>
      <c r="B11" s="16" t="s">
        <v>132</v>
      </c>
      <c r="C11" s="16" t="s">
        <v>61</v>
      </c>
      <c r="D11" s="16" t="s">
        <v>62</v>
      </c>
      <c r="E11" s="16" t="s">
        <v>62</v>
      </c>
      <c r="F11" s="16">
        <v>564993619</v>
      </c>
      <c r="G11" s="16"/>
      <c r="H11" s="16">
        <v>21907449561</v>
      </c>
      <c r="I11" s="16">
        <v>22470649523</v>
      </c>
      <c r="J11" s="16"/>
      <c r="K11" s="16">
        <v>1793657</v>
      </c>
      <c r="L11" s="17">
        <v>0</v>
      </c>
    </row>
    <row r="12" spans="1:12" ht="25.5" customHeight="1">
      <c r="A12" s="16" t="s">
        <v>122</v>
      </c>
      <c r="B12" s="16" t="s">
        <v>124</v>
      </c>
      <c r="C12" s="16" t="s">
        <v>61</v>
      </c>
      <c r="D12" s="16" t="s">
        <v>62</v>
      </c>
      <c r="E12" s="16" t="s">
        <v>62</v>
      </c>
      <c r="F12" s="16">
        <v>4570434</v>
      </c>
      <c r="G12" s="16"/>
      <c r="H12" s="16">
        <v>1836795549114</v>
      </c>
      <c r="I12" s="16">
        <v>1836797475040</v>
      </c>
      <c r="J12" s="16"/>
      <c r="K12" s="16">
        <v>2644508</v>
      </c>
      <c r="L12" s="17">
        <v>0</v>
      </c>
    </row>
    <row r="13" spans="1:12" ht="25.5" customHeight="1">
      <c r="A13" s="16" t="s">
        <v>65</v>
      </c>
      <c r="B13" s="16" t="s">
        <v>66</v>
      </c>
      <c r="C13" s="16" t="s">
        <v>61</v>
      </c>
      <c r="D13" s="16" t="s">
        <v>62</v>
      </c>
      <c r="E13" s="16" t="s">
        <v>62</v>
      </c>
      <c r="F13" s="16">
        <v>795100</v>
      </c>
      <c r="G13" s="16"/>
      <c r="H13" s="19">
        <v>0</v>
      </c>
      <c r="I13" s="19">
        <v>511200</v>
      </c>
      <c r="J13" s="16"/>
      <c r="K13" s="19">
        <v>283900</v>
      </c>
      <c r="L13" s="20">
        <v>0</v>
      </c>
    </row>
    <row r="14" spans="1:12" ht="25.5" customHeight="1" thickBot="1">
      <c r="A14" s="1" t="s">
        <v>16</v>
      </c>
      <c r="B14" s="87"/>
      <c r="C14" s="87"/>
      <c r="D14" s="87"/>
      <c r="E14" s="87"/>
      <c r="F14" s="97">
        <f>SUM(F8:F13)</f>
        <v>4260600004</v>
      </c>
      <c r="G14" s="16"/>
      <c r="H14" s="97">
        <f>SUM(H8:H13)</f>
        <v>3657249672098</v>
      </c>
      <c r="I14" s="97">
        <f>SUM(I8:I13)</f>
        <v>3660613870166</v>
      </c>
      <c r="J14" s="16">
        <f t="shared" ref="J14" si="0">J8+J9+J12+J13</f>
        <v>0</v>
      </c>
      <c r="K14" s="97">
        <f>SUM(K8:K13)</f>
        <v>896401936</v>
      </c>
      <c r="L14" s="99">
        <f>SUM(L8:L13)</f>
        <v>0.63</v>
      </c>
    </row>
    <row r="15" spans="1:12" ht="23.1" customHeight="1" thickTop="1">
      <c r="A15" s="27" t="s">
        <v>17</v>
      </c>
      <c r="B15" s="27"/>
      <c r="C15" s="27"/>
      <c r="D15" s="27"/>
      <c r="E15" s="27"/>
      <c r="F15" s="28"/>
      <c r="G15" s="28"/>
      <c r="H15" s="135"/>
      <c r="I15" s="135"/>
      <c r="J15" s="28"/>
      <c r="K15" s="28"/>
      <c r="L15" s="12"/>
    </row>
    <row r="19" spans="3:3">
      <c r="C19" s="14" t="s">
        <v>67</v>
      </c>
    </row>
  </sheetData>
  <mergeCells count="8">
    <mergeCell ref="A3:L3"/>
    <mergeCell ref="A2:L2"/>
    <mergeCell ref="A1:L1"/>
    <mergeCell ref="H15:I15"/>
    <mergeCell ref="B6:E6"/>
    <mergeCell ref="H6:I6"/>
    <mergeCell ref="A4:K4"/>
    <mergeCell ref="K6:L6"/>
  </mergeCells>
  <pageMargins left="0.7" right="0.7" top="0.75" bottom="0.75" header="0.3" footer="0.3"/>
  <pageSetup paperSize="9" scale="80" orientation="landscape" horizontalDpi="4294967295" verticalDpi="4294967295" r:id="rId1"/>
  <headerFooter differentOddEven="1"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S11"/>
  <sheetViews>
    <sheetView rightToLeft="1" view="pageBreakPreview" zoomScale="120" zoomScaleNormal="106" zoomScaleSheetLayoutView="120" workbookViewId="0">
      <selection activeCell="D15" sqref="D15"/>
    </sheetView>
  </sheetViews>
  <sheetFormatPr defaultColWidth="13" defaultRowHeight="18"/>
  <cols>
    <col min="1" max="1" width="47.375" style="36" customWidth="1"/>
    <col min="2" max="2" width="13" style="29" customWidth="1"/>
    <col min="3" max="3" width="13.5" style="29" customWidth="1"/>
    <col min="4" max="4" width="16.25" style="29" customWidth="1"/>
    <col min="5" max="5" width="17.625" style="29" customWidth="1"/>
    <col min="6" max="20" width="13" style="30" customWidth="1"/>
    <col min="21" max="16384" width="13" style="30"/>
  </cols>
  <sheetData>
    <row r="1" spans="1:19" s="77" customFormat="1" ht="21">
      <c r="A1" s="121" t="s">
        <v>0</v>
      </c>
      <c r="B1" s="121"/>
      <c r="C1" s="121"/>
      <c r="D1" s="121"/>
      <c r="E1" s="121"/>
    </row>
    <row r="2" spans="1:19" s="77" customFormat="1" ht="21">
      <c r="A2" s="121" t="s">
        <v>68</v>
      </c>
      <c r="B2" s="121"/>
      <c r="C2" s="121"/>
      <c r="D2" s="121"/>
      <c r="E2" s="121"/>
    </row>
    <row r="3" spans="1:19" s="77" customFormat="1" ht="21">
      <c r="A3" s="121" t="str">
        <f>'صفحه نخست'!N15</f>
        <v>برای ماه منتهی به 1403/07/30</v>
      </c>
      <c r="B3" s="121"/>
      <c r="C3" s="121"/>
      <c r="D3" s="121"/>
      <c r="E3" s="121"/>
    </row>
    <row r="4" spans="1:19" s="77" customFormat="1" ht="21">
      <c r="A4" s="129" t="s">
        <v>69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</row>
    <row r="5" spans="1:19" ht="21.75" customHeight="1">
      <c r="A5" s="31" t="s">
        <v>70</v>
      </c>
      <c r="B5" s="31" t="s">
        <v>71</v>
      </c>
      <c r="C5" s="31" t="s">
        <v>57</v>
      </c>
      <c r="D5" s="31" t="s">
        <v>72</v>
      </c>
      <c r="E5" s="31" t="s">
        <v>73</v>
      </c>
    </row>
    <row r="6" spans="1:19" s="2" customFormat="1" ht="23.1" customHeight="1">
      <c r="A6" s="15" t="s">
        <v>74</v>
      </c>
      <c r="B6" s="1" t="s">
        <v>75</v>
      </c>
      <c r="C6" s="16">
        <v>3768712014</v>
      </c>
      <c r="D6" s="88">
        <v>100</v>
      </c>
      <c r="E6" s="88">
        <v>2.69</v>
      </c>
    </row>
    <row r="7" spans="1:19" s="2" customFormat="1" ht="23.1" customHeight="1">
      <c r="A7" s="15" t="s">
        <v>76</v>
      </c>
      <c r="B7" s="1" t="s">
        <v>77</v>
      </c>
      <c r="C7" s="16">
        <v>0</v>
      </c>
      <c r="D7" s="92">
        <v>0</v>
      </c>
      <c r="E7" s="17">
        <v>0</v>
      </c>
    </row>
    <row r="8" spans="1:19" s="2" customFormat="1" ht="23.1" customHeight="1">
      <c r="A8" s="15" t="s">
        <v>78</v>
      </c>
      <c r="B8" s="1" t="s">
        <v>79</v>
      </c>
      <c r="C8" s="16">
        <v>24655</v>
      </c>
      <c r="D8" s="88">
        <v>0</v>
      </c>
      <c r="E8" s="88">
        <v>0</v>
      </c>
    </row>
    <row r="9" spans="1:19" s="2" customFormat="1" ht="23.1" customHeight="1">
      <c r="A9" s="18" t="s">
        <v>80</v>
      </c>
      <c r="B9" s="21" t="s">
        <v>81</v>
      </c>
      <c r="C9" s="19">
        <v>0</v>
      </c>
      <c r="D9" s="19">
        <v>0</v>
      </c>
      <c r="E9" s="20">
        <v>0</v>
      </c>
    </row>
    <row r="10" spans="1:19" s="2" customFormat="1" ht="23.1" customHeight="1" thickBot="1">
      <c r="A10" s="15" t="s">
        <v>16</v>
      </c>
      <c r="B10" s="15"/>
      <c r="C10" s="97">
        <f>C6+C7+C8+C9</f>
        <v>3768736669</v>
      </c>
      <c r="D10" s="97">
        <f t="shared" ref="D10:E10" si="0">D6+D7+D8+D9</f>
        <v>100</v>
      </c>
      <c r="E10" s="99">
        <f t="shared" si="0"/>
        <v>2.69</v>
      </c>
    </row>
    <row r="11" spans="1:19" ht="23.1" customHeight="1" thickTop="1">
      <c r="A11" s="32" t="s">
        <v>17</v>
      </c>
      <c r="B11" s="33"/>
      <c r="C11" s="28"/>
      <c r="D11" s="28"/>
      <c r="E11" s="34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</sheetData>
  <mergeCells count="4">
    <mergeCell ref="A4:S4"/>
    <mergeCell ref="A3:E3"/>
    <mergeCell ref="A2:E2"/>
    <mergeCell ref="A1:E1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M8"/>
  <sheetViews>
    <sheetView rightToLeft="1" view="pageBreakPreview" zoomScale="90" zoomScaleNormal="106" zoomScaleSheetLayoutView="90" workbookViewId="0">
      <selection activeCell="I15" sqref="I15"/>
    </sheetView>
  </sheetViews>
  <sheetFormatPr defaultColWidth="9" defaultRowHeight="15.75"/>
  <cols>
    <col min="1" max="1" width="22.125" style="14" customWidth="1"/>
    <col min="2" max="2" width="20.375" style="14" customWidth="1"/>
    <col min="3" max="3" width="35.25" style="14" customWidth="1"/>
    <col min="4" max="4" width="26" style="14" customWidth="1"/>
    <col min="5" max="5" width="22.125" style="14" customWidth="1"/>
    <col min="6" max="6" width="14.125" style="14" customWidth="1"/>
    <col min="7" max="7" width="28.375" style="14" customWidth="1"/>
    <col min="8" max="8" width="27.75" style="14" customWidth="1"/>
    <col min="9" max="9" width="15.875" style="14" customWidth="1"/>
    <col min="10" max="10" width="22.375" style="14" customWidth="1"/>
    <col min="11" max="11" width="9" style="14" customWidth="1"/>
    <col min="12" max="16384" width="9" style="14"/>
  </cols>
  <sheetData>
    <row r="1" spans="1:13" s="78" customFormat="1" ht="21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3" s="78" customFormat="1" ht="21">
      <c r="A2" s="121" t="s">
        <v>68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3" s="78" customFormat="1" ht="21">
      <c r="A3" s="121" t="str">
        <f>'صفحه نخست'!N15</f>
        <v>برای ماه منتهی به 1403/07/30</v>
      </c>
      <c r="B3" s="121"/>
      <c r="C3" s="121"/>
      <c r="D3" s="121"/>
      <c r="E3" s="121"/>
      <c r="F3" s="121"/>
      <c r="G3" s="121"/>
      <c r="H3" s="121"/>
      <c r="I3" s="121"/>
      <c r="J3" s="121"/>
    </row>
    <row r="4" spans="1:13" s="78" customFormat="1" ht="21">
      <c r="A4" s="129" t="s">
        <v>82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</row>
    <row r="5" spans="1:13" ht="16.5" customHeight="1">
      <c r="B5" s="120" t="s">
        <v>83</v>
      </c>
      <c r="C5" s="120"/>
      <c r="D5" s="120"/>
      <c r="E5" s="137" t="str">
        <f>'صفحه نخست'!N17</f>
        <v>از 1403/06/31 تا  1403/07/30</v>
      </c>
      <c r="F5" s="137"/>
      <c r="G5" s="137"/>
      <c r="H5" s="137" t="str">
        <f>'صفحه نخست'!N19</f>
        <v>از ابتدای سال مالی تا 1403/07/30</v>
      </c>
      <c r="I5" s="137"/>
      <c r="J5" s="137"/>
      <c r="K5" s="51"/>
      <c r="L5" s="51"/>
      <c r="M5" s="51"/>
    </row>
    <row r="6" spans="1:13" s="1" customFormat="1" ht="47.25" customHeight="1" thickBot="1">
      <c r="A6" s="4" t="s">
        <v>19</v>
      </c>
      <c r="B6" s="4" t="s">
        <v>84</v>
      </c>
      <c r="C6" s="4" t="s">
        <v>85</v>
      </c>
      <c r="D6" s="4" t="s">
        <v>86</v>
      </c>
      <c r="E6" s="4" t="s">
        <v>87</v>
      </c>
      <c r="F6" s="4" t="s">
        <v>88</v>
      </c>
      <c r="G6" s="4" t="s">
        <v>89</v>
      </c>
      <c r="H6" s="4" t="s">
        <v>87</v>
      </c>
      <c r="I6" s="4" t="s">
        <v>88</v>
      </c>
      <c r="J6" s="4" t="s">
        <v>89</v>
      </c>
    </row>
    <row r="7" spans="1:13" ht="16.5" thickBot="1">
      <c r="A7" s="100" t="s">
        <v>16</v>
      </c>
      <c r="B7" s="101"/>
      <c r="C7" s="102"/>
      <c r="D7" s="102"/>
      <c r="E7" s="102"/>
      <c r="F7" s="98">
        <v>0</v>
      </c>
      <c r="G7" s="98">
        <v>0</v>
      </c>
      <c r="H7" s="98">
        <v>0</v>
      </c>
      <c r="I7" s="97">
        <v>0</v>
      </c>
      <c r="J7" s="98">
        <v>0</v>
      </c>
    </row>
    <row r="8" spans="1:13" ht="16.5" thickTop="1"/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scale="48" orientation="landscape" horizontalDpi="4294967295" verticalDpi="4294967295" r:id="rId1"/>
  <headerFooter differentOddEven="1" differentFirst="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صفحه نخست</vt:lpstr>
      <vt:lpstr> سهام و صندوق‌های سرمایه‌گذاری</vt:lpstr>
      <vt:lpstr>اوراق تبعی</vt:lpstr>
      <vt:lpstr>اوراق</vt:lpstr>
      <vt:lpstr>تعدیل قیمت</vt:lpstr>
      <vt:lpstr>گواهی سپرده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'اوراق تبعی'!Print_Area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  <vt:lpstr>'صفحه نخست'!Print_Area</vt:lpstr>
      <vt:lpstr>'گواهی سپرده'!Print_Area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Afsaneh Rasi</cp:lastModifiedBy>
  <cp:lastPrinted>2024-02-04T14:09:50Z</cp:lastPrinted>
  <dcterms:created xsi:type="dcterms:W3CDTF">2017-11-22T14:26:20Z</dcterms:created>
  <dcterms:modified xsi:type="dcterms:W3CDTF">2024-10-29T09:00:56Z</dcterms:modified>
</cp:coreProperties>
</file>