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منصوری\صندوق بازارگردانی بازده معاملات\پرتفوی ماهانه\1402\شهریور\"/>
    </mc:Choice>
  </mc:AlternateContent>
  <bookViews>
    <workbookView xWindow="0" yWindow="0" windowWidth="28800" windowHeight="12330" tabRatio="931"/>
  </bookViews>
  <sheets>
    <sheet name="صفحه نخست" sheetId="16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گواهی سپرده" sheetId="18" r:id="rId6"/>
    <sheet name="سپرده" sheetId="2" r:id="rId7"/>
    <sheet name="درآمدها" sheetId="11" r:id="rId8"/>
    <sheet name="درآمد سود سهام" sheetId="12" r:id="rId9"/>
    <sheet name="سود اوراق بهادار و سپرده بانکی" sheetId="13" r:id="rId10"/>
    <sheet name="درآمد ناشی ازفروش" sheetId="15" r:id="rId11"/>
    <sheet name="درآمد ناشی از تغییر قیمت اوراق " sheetId="14" r:id="rId12"/>
    <sheet name="درآمد سرمایه گذاری در اوراق بها" sheetId="6" r:id="rId13"/>
    <sheet name="درآمد سرمایه گذاری در سهام و ص " sheetId="5" r:id="rId14"/>
    <sheet name="درآمد سپرده بانکی" sheetId="7" r:id="rId15"/>
    <sheet name="سایر درآمدها" sheetId="8" r:id="rId16"/>
  </sheets>
  <definedNames>
    <definedName name="_xlnm.Print_Area" localSheetId="1">' سهام و صندوق‌های سرمایه‌گذاری'!$A$1:$O$15</definedName>
    <definedName name="_xlnm.Print_Area" localSheetId="3">اوراق!$A$1:$S$10</definedName>
    <definedName name="_xlnm.Print_Area" localSheetId="2">'اوراق تبعی'!$A$1:$I$9</definedName>
    <definedName name="_xlnm.Print_Area" localSheetId="4">'تعدیل قیمت'!$A$1:$J$11</definedName>
    <definedName name="_xlnm.Print_Area" localSheetId="14">'درآمد سپرده بانکی'!$A$1:$G$11</definedName>
    <definedName name="_xlnm.Print_Area" localSheetId="12">'درآمد سرمایه گذاری در اوراق بها'!$A$1:$I$11</definedName>
    <definedName name="_xlnm.Print_Area" localSheetId="13">'درآمد سرمایه گذاری در سهام و ص '!$A$1:$L$16</definedName>
    <definedName name="_xlnm.Print_Area" localSheetId="8">'درآمد سود سهام'!$A$1:$J$7</definedName>
    <definedName name="_xlnm.Print_Area" localSheetId="11">'درآمد ناشی از تغییر قیمت اوراق '!$A$1:$I$15</definedName>
    <definedName name="_xlnm.Print_Area" localSheetId="10">'درآمد ناشی ازفروش'!$A$1:$J$14</definedName>
    <definedName name="_xlnm.Print_Area" localSheetId="7">درآمدها!$A$1:$E$11</definedName>
    <definedName name="_xlnm.Print_Area" localSheetId="15">'سایر درآمدها'!$A$1:$C$9</definedName>
    <definedName name="_xlnm.Print_Area" localSheetId="6">سپرده!$A$1:$L$16</definedName>
    <definedName name="_xlnm.Print_Area" localSheetId="9">'سود اوراق بهادار و سپرده بانکی'!$A$1:$J$9</definedName>
    <definedName name="_xlnm.Print_Area" localSheetId="0">'صفحه نخست'!$A$1:$K$41</definedName>
    <definedName name="_xlnm.Print_Area" localSheetId="5">'گواهی سپرده'!$A$1:$P$12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A3" i="1"/>
  <c r="L16" i="5"/>
  <c r="E8" i="11"/>
  <c r="E7" i="11"/>
  <c r="E10" i="11" s="1"/>
  <c r="E9" i="11"/>
  <c r="E6" i="11"/>
  <c r="D8" i="11"/>
  <c r="D6" i="11"/>
  <c r="D10" i="11" s="1"/>
  <c r="O11" i="1"/>
  <c r="O12" i="1"/>
  <c r="O10" i="1"/>
  <c r="H5" i="13"/>
  <c r="E5" i="13"/>
  <c r="C5" i="8"/>
  <c r="A3" i="8"/>
  <c r="B5" i="8"/>
  <c r="E6" i="7"/>
  <c r="C6" i="7"/>
  <c r="A3" i="7"/>
  <c r="H7" i="5"/>
  <c r="B7" i="5"/>
  <c r="A3" i="5"/>
  <c r="F6" i="6"/>
  <c r="B6" i="6"/>
  <c r="A3" i="6"/>
  <c r="F5" i="14"/>
  <c r="B5" i="14"/>
  <c r="A3" i="14"/>
  <c r="G5" i="15"/>
  <c r="B5" i="15"/>
  <c r="A3" i="15"/>
  <c r="A3" i="13"/>
  <c r="A3" i="12"/>
  <c r="H5" i="12"/>
  <c r="E5" i="12"/>
  <c r="A3" i="11"/>
  <c r="B6" i="17"/>
  <c r="A3" i="18"/>
  <c r="A3" i="17"/>
  <c r="M5" i="18"/>
  <c r="F5" i="18"/>
  <c r="A3" i="2"/>
  <c r="F6" i="2"/>
  <c r="K6" i="2"/>
  <c r="F6" i="20"/>
  <c r="B6" i="20"/>
  <c r="B7" i="1"/>
  <c r="A2" i="20"/>
  <c r="A3" i="20"/>
  <c r="A1" i="20"/>
</calcChain>
</file>

<file path=xl/comments1.xml><?xml version="1.0" encoding="utf-8"?>
<comments xmlns="http://schemas.openxmlformats.org/spreadsheetml/2006/main">
  <authors>
    <author>Ali Akbar Iranshahi</author>
  </authors>
  <commentList>
    <comment ref="E11" authorId="0" shapeId="0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<sst xmlns="http://schemas.openxmlformats.org/spreadsheetml/2006/main" count="313" uniqueCount="139">
  <si>
    <t>صندوق اختصاصی بازارگردانی بازده معاملات</t>
  </si>
  <si>
    <t xml:space="preserve"> صندوق اختصاصی بازارگردانی بازده معاملات</t>
  </si>
  <si>
    <t xml:space="preserve">صورت وضعیت پرتفوی </t>
  </si>
  <si>
    <t>1- سرمایه گذاری ها</t>
  </si>
  <si>
    <t>1-1-سرمایه‌گذاری در سهام و حق تقدم سهام وصندوق‌های سرمایه‌گذاری</t>
  </si>
  <si>
    <t>تغییرات طی دوره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</si>
  <si>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</si>
  <si>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</si>
  <si>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</si>
  <si>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</si>
  <si>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</si>
  <si>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</si>
  <si>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</si>
  <si>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</si>
  <si>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</si>
  <si>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</si>
  <si>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مجتمع تولیدی نیلی صنعت کرمان (غنیلی)</t>
  </si>
  <si>
    <t>کیا الکترود شرق (کیا)</t>
  </si>
  <si>
    <t>بازده ثابت (بازده)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</si>
  <si>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</si>
  <si>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</si>
  <si>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</si>
  <si>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</si>
  <si>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</si>
  <si>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</si>
  <si>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</si>
  <si>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</si>
  <si>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</si>
  <si>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</si>
  <si>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</si>
  <si>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</si>
  <si>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</si>
  <si>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</si>
  <si>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</si>
  <si>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</si>
  <si>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</si>
  <si>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</si>
  <si>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</si>
  <si>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</si>
  <si>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</si>
  <si>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</si>
  <si>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</si>
  <si>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</si>
  <si>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</si>
  <si>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</si>
  <si>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</si>
  <si>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4-1- سرمایه‌گذاری در گواهی سپرده‌ بانکی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</si>
  <si>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</si>
  <si>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</si>
  <si>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</si>
  <si>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</si>
  <si>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</si>
  <si>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</si>
  <si>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</si>
  <si>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</si>
  <si>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</si>
  <si>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</si>
  <si>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</si>
  <si>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</si>
  <si>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</si>
  <si>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</si>
  <si>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</si>
  <si>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</si>
  <si>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 xml:space="preserve">کوتاه مدت خاورمیانه  بازده ثابت </t>
  </si>
  <si>
    <t>101310810707075058</t>
  </si>
  <si>
    <t>کوتاه مدت</t>
  </si>
  <si>
    <t>-</t>
  </si>
  <si>
    <t>کوتاه مدت خاورمیانه -کیا</t>
  </si>
  <si>
    <t>101310810707075258</t>
  </si>
  <si>
    <t>کوتاه مدت خاورمیانه - غنیلی</t>
  </si>
  <si>
    <t>101310810707075257</t>
  </si>
  <si>
    <t xml:space="preserve"> </t>
  </si>
  <si>
    <t xml:space="preserve">صورت وضعیت درآمدها 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</si>
  <si>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</si>
  <si>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</si>
  <si>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</si>
  <si>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</si>
  <si>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</si>
  <si>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</si>
  <si>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</si>
  <si>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</si>
  <si>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</si>
  <si>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</si>
  <si>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</si>
  <si>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</si>
  <si>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</si>
  <si>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</si>
  <si>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</si>
  <si>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</si>
  <si>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</si>
  <si>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</si>
  <si>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</si>
  <si>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</si>
  <si>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</si>
  <si>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</si>
  <si>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</si>
  <si>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</si>
  <si>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</si>
  <si>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</si>
  <si>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</si>
  <si>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</si>
  <si>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</si>
  <si>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</si>
  <si>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</si>
  <si>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</si>
  <si>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</si>
  <si>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</si>
  <si>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</si>
  <si>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</si>
  <si>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</si>
  <si>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</si>
  <si>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</si>
  <si>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</si>
  <si>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</si>
  <si>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</si>
  <si>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</si>
  <si>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</si>
  <si>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</si>
  <si>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</si>
  <si>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</si>
  <si>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</si>
  <si>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</si>
  <si>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نوع دوم نوویرا (کاج)</t>
  </si>
  <si>
    <t>تاریخ شروع</t>
  </si>
  <si>
    <t>تاریخ پایان</t>
  </si>
  <si>
    <t>سرمایه</t>
  </si>
  <si>
    <t>1402/05/31</t>
  </si>
  <si>
    <t>1402/06/31</t>
  </si>
  <si>
    <t>برای ماه منتهی به 1402/06/31</t>
  </si>
  <si>
    <t>از 1402/06/01 تا  1402/06/31</t>
  </si>
  <si>
    <t>از ابتدای سال مالی تا 1402/06/31</t>
  </si>
  <si>
    <t>1402/06/01</t>
  </si>
  <si>
    <t>6,000</t>
  </si>
  <si>
    <t>5,526</t>
  </si>
  <si>
    <t>کیا الکترود شرق (حق تقدم) (کیاح)</t>
  </si>
  <si>
    <t>4,526</t>
  </si>
  <si>
    <t>12,081</t>
  </si>
  <si>
    <t>0.42</t>
  </si>
  <si>
    <t>3126.84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</si>
</sst>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(#,##0\);"/>
    <numFmt numFmtId="165" formatCode="#,##0.00;\(#,##0.00\);"/>
  </numFmts>
  <fonts count="25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B Nazanin"/>
      <charset val="178"/>
    </font>
    <font>
      <sz val="10"/>
      <color rgb="FF0062AC"/>
      <name val="B Nazanin"/>
      <charset val="178"/>
    </font>
    <font>
      <sz val="8"/>
      <color theme="1"/>
      <name val="B Nazanin"/>
      <charset val="178"/>
    </font>
    <font>
      <sz val="20"/>
      <color theme="1"/>
      <name val="B Nazanin"/>
      <charset val="178"/>
    </font>
    <font>
      <sz val="12"/>
      <color rgb="FF0062AC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B Nazanin"/>
      <charset val="178"/>
    </font>
    <font>
      <sz val="8"/>
      <color rgb="FF0062AC"/>
      <name val="B Nazanin"/>
      <charset val="178"/>
    </font>
    <font>
      <sz val="18"/>
      <color theme="1"/>
      <name val="B Nazanin"/>
      <charset val="178"/>
    </font>
    <font>
      <sz val="16"/>
      <color theme="1"/>
      <name val="B Nazanin"/>
      <charset val="178"/>
    </font>
    <font>
      <sz val="11"/>
      <color rgb="FF0062AC"/>
      <name val="B Nazanin"/>
      <charset val="178"/>
    </font>
    <font>
      <sz val="11"/>
      <color rgb="FF000000"/>
      <name val="B Nazanin"/>
      <charset val="178"/>
    </font>
    <font>
      <sz val="8"/>
      <color rgb="FF000000"/>
      <name val="B Nazanin"/>
      <charset val="178"/>
    </font>
    <font>
      <sz val="10"/>
      <color rgb="FF000000"/>
      <name val="B Nazanin"/>
      <charset val="178"/>
    </font>
    <font>
      <b/>
      <sz val="12"/>
      <color theme="1"/>
      <name val="B Nazanin"/>
      <charset val="178"/>
    </font>
    <font>
      <b/>
      <sz val="8"/>
      <color theme="1"/>
      <name val="B Nazanin"/>
      <charset val="178"/>
    </font>
    <font>
      <b/>
      <sz val="10"/>
      <color rgb="FF0062AC"/>
      <name val="B Nazanin"/>
      <charset val="178"/>
    </font>
    <font>
      <i/>
      <sz val="8"/>
      <color theme="1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Nazanin"/>
      <charset val="178"/>
    </font>
    <font>
      <sz val="11"/>
      <color theme="1"/>
      <name val="B Nazanin"/>
      <family val="2"/>
      <scheme val="minor"/>
    </font>
    <font>
      <b/>
      <sz val="11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horizontal="center" vertical="center" readingOrder="2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165" fontId="5" fillId="0" borderId="0" xfId="0" applyNumberFormat="1" applyFont="1" applyAlignment="1">
      <alignment horizontal="center" vertical="center" readingOrder="2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1"/>
    </xf>
    <xf numFmtId="49" fontId="5" fillId="0" borderId="0" xfId="0" applyNumberFormat="1" applyFont="1" applyAlignment="1">
      <alignment horizontal="right" vertical="center" readingOrder="2"/>
    </xf>
    <xf numFmtId="165" fontId="10" fillId="0" borderId="0" xfId="0" applyNumberFormat="1" applyFont="1" applyAlignment="1">
      <alignment horizontal="center" vertical="center" readingOrder="2"/>
    </xf>
    <xf numFmtId="0" fontId="7" fillId="0" borderId="0" xfId="0" applyFont="1" applyAlignment="1">
      <alignment vertical="center" readingOrder="2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top" wrapText="1"/>
    </xf>
    <xf numFmtId="0" fontId="14" fillId="0" borderId="1" xfId="0" applyFont="1" applyBorder="1" applyAlignment="1">
      <alignment horizontal="right" vertical="center" readingOrder="2"/>
    </xf>
    <xf numFmtId="0" fontId="14" fillId="0" borderId="1" xfId="0" applyFont="1" applyBorder="1" applyAlignment="1">
      <alignment horizontal="center" vertical="center" readingOrder="2"/>
    </xf>
    <xf numFmtId="0" fontId="14" fillId="0" borderId="2" xfId="0" applyFont="1" applyBorder="1" applyAlignment="1">
      <alignment horizontal="center" vertical="center" readingOrder="2"/>
    </xf>
    <xf numFmtId="0" fontId="9" fillId="0" borderId="1" xfId="0" applyFont="1" applyBorder="1" applyAlignment="1">
      <alignment vertical="center"/>
    </xf>
    <xf numFmtId="0" fontId="14" fillId="0" borderId="3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/>
    </xf>
    <xf numFmtId="0" fontId="14" fillId="0" borderId="0" xfId="0" applyFont="1" applyAlignment="1">
      <alignment vertical="center" readingOrder="2"/>
    </xf>
    <xf numFmtId="0" fontId="14" fillId="0" borderId="0" xfId="0" applyFont="1" applyAlignment="1">
      <alignment horizontal="center" vertical="center" readingOrder="2"/>
    </xf>
    <xf numFmtId="0" fontId="14" fillId="0" borderId="1" xfId="0" applyFont="1" applyBorder="1" applyAlignment="1">
      <alignment vertical="center" readingOrder="2"/>
    </xf>
    <xf numFmtId="0" fontId="15" fillId="0" borderId="0" xfId="0" applyFont="1" applyAlignment="1">
      <alignment horizontal="right" vertical="center" readingOrder="1"/>
    </xf>
    <xf numFmtId="0" fontId="15" fillId="0" borderId="0" xfId="0" applyFont="1" applyAlignment="1">
      <alignment horizontal="right" vertical="center" readingOrder="2"/>
    </xf>
    <xf numFmtId="165" fontId="15" fillId="0" borderId="0" xfId="0" applyNumberFormat="1" applyFont="1" applyAlignment="1">
      <alignment horizontal="center" vertical="center" readingOrder="2"/>
    </xf>
    <xf numFmtId="164" fontId="15" fillId="0" borderId="0" xfId="0" applyNumberFormat="1" applyFont="1" applyAlignment="1">
      <alignment horizontal="center" vertical="center" readingOrder="2"/>
    </xf>
    <xf numFmtId="0" fontId="9" fillId="0" borderId="1" xfId="0" applyFont="1" applyBorder="1" applyAlignment="1">
      <alignment horizontal="right" vertical="center"/>
    </xf>
    <xf numFmtId="0" fontId="16" fillId="0" borderId="0" xfId="0" applyFont="1" applyAlignment="1">
      <alignment vertical="center" readingOrder="2"/>
    </xf>
    <xf numFmtId="0" fontId="16" fillId="0" borderId="0" xfId="0" applyFont="1" applyAlignment="1">
      <alignment horizontal="center" vertical="center" readingOrder="2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 wrapText="1" readingOrder="2"/>
    </xf>
    <xf numFmtId="0" fontId="5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 vertical="center" readingOrder="2"/>
    </xf>
    <xf numFmtId="165" fontId="5" fillId="0" borderId="0" xfId="0" applyNumberFormat="1" applyFont="1" applyAlignment="1">
      <alignment horizontal="center" vertical="center" wrapText="1" readingOrder="2"/>
    </xf>
    <xf numFmtId="164" fontId="5" fillId="0" borderId="2" xfId="0" applyNumberFormat="1" applyFont="1" applyBorder="1" applyAlignment="1">
      <alignment horizontal="center" vertical="center" readingOrder="2"/>
    </xf>
    <xf numFmtId="0" fontId="3" fillId="0" borderId="0" xfId="0" applyFont="1" applyAlignment="1">
      <alignment vertical="center" wrapText="1" readingOrder="2"/>
    </xf>
    <xf numFmtId="0" fontId="3" fillId="0" borderId="0" xfId="0" applyFont="1" applyAlignment="1">
      <alignment vertical="center" readingOrder="2"/>
    </xf>
    <xf numFmtId="165" fontId="20" fillId="0" borderId="0" xfId="0" applyNumberFormat="1" applyFont="1" applyAlignment="1">
      <alignment horizontal="center" vertical="center" wrapText="1" readingOrder="2"/>
    </xf>
    <xf numFmtId="165" fontId="20" fillId="0" borderId="0" xfId="0" applyNumberFormat="1" applyFont="1" applyAlignment="1">
      <alignment horizontal="center" vertical="center" readingOrder="2"/>
    </xf>
    <xf numFmtId="0" fontId="21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0" fontId="22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16" fillId="0" borderId="0" xfId="0" applyNumberFormat="1" applyFont="1" applyAlignment="1">
      <alignment horizontal="center" vertical="center" readingOrder="2"/>
    </xf>
    <xf numFmtId="10" fontId="3" fillId="0" borderId="0" xfId="1" applyNumberFormat="1" applyFont="1"/>
    <xf numFmtId="9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10" fontId="3" fillId="0" borderId="0" xfId="1" applyNumberFormat="1" applyFont="1" applyAlignment="1">
      <alignment vertical="center"/>
    </xf>
    <xf numFmtId="0" fontId="3" fillId="0" borderId="9" xfId="0" applyFont="1" applyBorder="1" applyAlignment="1">
      <alignment horizontal="right" vertical="center"/>
    </xf>
    <xf numFmtId="165" fontId="3" fillId="0" borderId="9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24" fillId="0" borderId="0" xfId="0" applyFont="1"/>
    <xf numFmtId="0" fontId="8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readingOrder="2"/>
    </xf>
    <xf numFmtId="0" fontId="22" fillId="0" borderId="0" xfId="0" applyFont="1" applyAlignment="1">
      <alignment horizontal="center" vertical="center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right" vertical="center" readingOrder="2"/>
    </xf>
    <xf numFmtId="0" fontId="21" fillId="0" borderId="0" xfId="0" applyFont="1" applyAlignment="1">
      <alignment horizontal="center" vertical="center" wrapText="1" readingOrder="2"/>
    </xf>
    <xf numFmtId="0" fontId="20" fillId="0" borderId="0" xfId="0" applyFont="1" applyAlignment="1">
      <alignment horizontal="right" vertical="center" wrapText="1" readingOrder="2"/>
    </xf>
    <xf numFmtId="0" fontId="8" fillId="0" borderId="1" xfId="0" applyFont="1" applyBorder="1" applyAlignment="1">
      <alignment horizontal="center" vertical="center" wrapText="1" readingOrder="2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right" vertical="center" readingOrder="2"/>
    </xf>
    <xf numFmtId="165" fontId="5" fillId="0" borderId="0" xfId="0" applyNumberFormat="1" applyFont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0" fontId="16" fillId="0" borderId="1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readingOrder="2"/>
    </xf>
    <xf numFmtId="0" fontId="2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 readingOrder="2"/>
    </xf>
    <xf numFmtId="0" fontId="14" fillId="0" borderId="0" xfId="0" applyFont="1" applyAlignment="1">
      <alignment horizontal="center" vertical="center" wrapText="1" readingOrder="2"/>
    </xf>
    <xf numFmtId="0" fontId="14" fillId="0" borderId="2" xfId="0" applyFont="1" applyBorder="1" applyAlignment="1">
      <alignment horizontal="center" vertical="center" readingOrder="2"/>
    </xf>
    <xf numFmtId="0" fontId="14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right" vertical="center" readingOrder="2"/>
    </xf>
    <xf numFmtId="0" fontId="9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10</xdr:col>
      <xdr:colOff>656286</xdr:colOff>
      <xdr:row>40</xdr:row>
      <xdr:rowOff>189413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9518739" y="38100"/>
          <a:ext cx="7514286" cy="869523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A9:S9" headerRowCount="0">
  <tableColumns count="19">
    <tableColumn id="1" name="جمع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0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2" name="Table12" displayName="Table12" ref="A9:G9" headerRowCount="0">
  <tableColumns count="7">
    <tableColumn id="1" name="جمع"/>
    <tableColumn id="2" name="0"/>
    <tableColumn id="3" name="Column3"/>
    <tableColumn id="4" name="Column4"/>
    <tableColumn id="5" name="Column5"/>
    <tableColumn id="6" name="Column6"/>
    <tableColumn id="7" name="Column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3" name="Table13" displayName="Table13" ref="A8:P8" headerRowCount="0">
  <tableColumns count="16">
    <tableColumn id="1" name="جمع"/>
    <tableColumn id="2" name="Column2"/>
    <tableColumn id="3" name="0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8" name="Table8" displayName="Table8" ref="A10:I10" headerRowCount="0">
  <tableColumns count="9">
    <tableColumn id="1" name="جمع"/>
    <tableColumn id="2" name="0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11" name="Table11" displayName="Table11" ref="A8:C8" headerRowCount="0">
  <tableColumns count="3">
    <tableColumn id="1" name="جمع"/>
    <tableColumn id="2" name="0"/>
    <tableColumn id="3" name="Column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39"/>
  <sheetViews>
    <sheetView showGridLines="0" rightToLeft="1" tabSelected="1" view="pageBreakPreview" zoomScaleNormal="100" zoomScaleSheetLayoutView="100" workbookViewId="0">
      <selection activeCell="M16" sqref="M16"/>
    </sheetView>
  </sheetViews>
  <sheetFormatPr defaultColWidth="9" defaultRowHeight="18"/>
  <cols>
    <col min="1" max="1" width="9" style="36" customWidth="1"/>
    <col min="2" max="11" width="9" style="36"/>
    <col min="12" max="13" width="9" style="2"/>
    <col min="14" max="16" width="12.875" style="25" hidden="1" customWidth="1"/>
    <col min="17" max="24" width="9" style="2"/>
    <col min="25" max="16384" width="9" style="36"/>
  </cols>
  <sheetData>
    <row r="3" spans="1:17" ht="27.75">
      <c r="D3" s="98"/>
      <c r="E3" s="99"/>
      <c r="F3" s="99"/>
    </row>
    <row r="6" spans="1:17" ht="15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  <c r="M6" s="24"/>
      <c r="N6" s="26"/>
      <c r="O6" s="26"/>
      <c r="P6" s="26"/>
      <c r="Q6" s="24"/>
    </row>
    <row r="7" spans="1:17" ht="15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4"/>
      <c r="M7" s="24"/>
      <c r="N7" s="26"/>
      <c r="O7" s="26"/>
      <c r="P7" s="26"/>
      <c r="Q7" s="24"/>
    </row>
    <row r="8" spans="1:17" ht="15" customHeight="1">
      <c r="A8" s="44"/>
      <c r="B8" s="44"/>
      <c r="C8" s="44"/>
      <c r="D8" s="44"/>
      <c r="E8" s="44"/>
      <c r="F8" s="44"/>
      <c r="G8" s="44"/>
      <c r="H8" s="44"/>
      <c r="I8" s="44"/>
      <c r="J8" s="23"/>
      <c r="K8" s="23"/>
      <c r="L8" s="24"/>
      <c r="M8" s="24"/>
      <c r="N8" s="26"/>
      <c r="O8" s="26"/>
      <c r="P8" s="26"/>
      <c r="Q8" s="24"/>
    </row>
    <row r="9" spans="1:17" ht="15" customHeight="1">
      <c r="A9" s="44"/>
      <c r="B9" s="44"/>
      <c r="C9" s="44"/>
      <c r="D9" s="44"/>
      <c r="E9" s="44"/>
      <c r="F9" s="44"/>
      <c r="G9" s="44"/>
      <c r="H9" s="44"/>
      <c r="I9" s="44"/>
      <c r="J9" s="23"/>
      <c r="K9" s="23"/>
      <c r="L9" s="24"/>
      <c r="M9" s="24"/>
      <c r="N9" s="26" t="s">
        <v>123</v>
      </c>
      <c r="O9" s="26" t="s">
        <v>124</v>
      </c>
      <c r="P9" s="26" t="s">
        <v>125</v>
      </c>
      <c r="Q9" s="24"/>
    </row>
    <row r="10" spans="1:17" ht="15" customHeight="1">
      <c r="A10" s="44"/>
      <c r="B10" s="44"/>
      <c r="C10" s="44"/>
      <c r="D10" s="44"/>
      <c r="E10" s="44"/>
      <c r="F10" s="44"/>
      <c r="G10" s="44"/>
      <c r="H10" s="44"/>
      <c r="I10" s="44"/>
      <c r="J10" s="23"/>
      <c r="K10" s="23"/>
      <c r="L10" s="24"/>
      <c r="M10" s="24"/>
      <c r="N10" s="26" t="s">
        <v>126</v>
      </c>
      <c r="O10" s="26" t="s">
        <v>127</v>
      </c>
      <c r="P10" s="27">
        <v>154318652857</v>
      </c>
      <c r="Q10" s="24"/>
    </row>
    <row r="11" spans="1:17" ht="15" customHeight="1">
      <c r="A11" s="44"/>
      <c r="B11" s="44"/>
      <c r="C11" s="44"/>
      <c r="D11" s="44"/>
      <c r="E11" s="44"/>
      <c r="F11" s="44"/>
      <c r="G11" s="44"/>
      <c r="H11" s="44"/>
      <c r="I11" s="44"/>
      <c r="J11" s="23"/>
      <c r="K11" s="23"/>
      <c r="L11" s="24"/>
      <c r="M11" s="24"/>
      <c r="N11" s="26"/>
      <c r="O11" s="26"/>
      <c r="P11" s="26"/>
      <c r="Q11" s="24"/>
    </row>
    <row r="12" spans="1:17" ht="15" customHeight="1">
      <c r="A12" s="44"/>
      <c r="B12" s="44"/>
      <c r="C12" s="44"/>
      <c r="D12" s="44"/>
      <c r="E12" s="44"/>
      <c r="F12" s="44"/>
      <c r="G12" s="44"/>
      <c r="H12" s="44"/>
      <c r="I12" s="44"/>
      <c r="J12" s="23"/>
      <c r="K12" s="23"/>
      <c r="L12" s="24"/>
      <c r="M12" s="24"/>
      <c r="N12" s="26"/>
      <c r="O12" s="26"/>
      <c r="P12" s="26"/>
      <c r="Q12" s="24"/>
    </row>
    <row r="13" spans="1:17" ht="15" customHeight="1">
      <c r="A13" s="44"/>
      <c r="B13" s="44"/>
      <c r="C13" s="44"/>
      <c r="D13" s="44"/>
      <c r="E13" s="44"/>
      <c r="F13" s="44"/>
      <c r="G13" s="44"/>
      <c r="H13" s="44"/>
      <c r="I13" s="44"/>
      <c r="J13" s="23"/>
      <c r="K13" s="23"/>
      <c r="L13" s="24"/>
      <c r="M13" s="24"/>
      <c r="N13" s="26"/>
      <c r="O13" s="26"/>
      <c r="P13" s="26"/>
      <c r="Q13" s="24"/>
    </row>
    <row r="14" spans="1:17" ht="15" customHeight="1">
      <c r="A14" s="44"/>
      <c r="B14" s="44"/>
      <c r="C14" s="44"/>
      <c r="D14" s="44"/>
      <c r="E14" s="44"/>
      <c r="F14" s="44"/>
      <c r="G14" s="44"/>
      <c r="H14" s="44"/>
      <c r="I14" s="44"/>
      <c r="J14" s="23"/>
      <c r="K14" s="23"/>
      <c r="L14" s="24"/>
      <c r="M14" s="24"/>
      <c r="N14" s="26"/>
      <c r="O14" s="26"/>
      <c r="P14" s="26"/>
      <c r="Q14" s="24"/>
    </row>
    <row r="15" spans="1:17" ht="15" customHeight="1">
      <c r="A15" s="96"/>
      <c r="B15" s="96"/>
      <c r="C15" s="96"/>
      <c r="D15" s="96"/>
      <c r="E15" s="96"/>
      <c r="F15" s="96"/>
      <c r="G15" s="96"/>
      <c r="H15" s="96"/>
      <c r="I15" s="96"/>
      <c r="J15" s="23"/>
      <c r="K15" s="23"/>
      <c r="L15" s="24"/>
      <c r="M15" s="24"/>
      <c r="N15" s="26" t="s">
        <v>128</v>
      </c>
      <c r="O15" s="26"/>
      <c r="P15" s="26"/>
      <c r="Q15" s="24"/>
    </row>
    <row r="16" spans="1:17" ht="15" customHeight="1">
      <c r="A16" s="96"/>
      <c r="B16" s="96"/>
      <c r="C16" s="96"/>
      <c r="D16" s="96"/>
      <c r="E16" s="96"/>
      <c r="F16" s="96"/>
      <c r="G16" s="96"/>
      <c r="H16" s="96"/>
      <c r="I16" s="96"/>
    </row>
    <row r="17" spans="1:14" ht="15" customHeight="1">
      <c r="A17" s="97"/>
      <c r="B17" s="97"/>
      <c r="C17" s="97"/>
      <c r="D17" s="97"/>
      <c r="E17" s="97"/>
      <c r="F17" s="97"/>
      <c r="G17" s="97"/>
      <c r="H17" s="97"/>
      <c r="I17" s="97"/>
      <c r="N17" s="25" t="s">
        <v>129</v>
      </c>
    </row>
    <row r="18" spans="1:14" ht="15" customHeight="1">
      <c r="A18" s="97"/>
      <c r="B18" s="97"/>
      <c r="C18" s="97"/>
      <c r="D18" s="97"/>
      <c r="E18" s="97"/>
      <c r="F18" s="97"/>
      <c r="G18" s="97"/>
      <c r="H18" s="97"/>
      <c r="I18" s="97"/>
    </row>
    <row r="19" spans="1:14" ht="15" customHeight="1">
      <c r="A19" s="97"/>
      <c r="B19" s="97"/>
      <c r="C19" s="97"/>
      <c r="D19" s="97"/>
      <c r="E19" s="97"/>
      <c r="F19" s="97"/>
      <c r="G19" s="97"/>
      <c r="H19" s="97"/>
      <c r="I19" s="97"/>
      <c r="N19" s="25" t="s">
        <v>130</v>
      </c>
    </row>
    <row r="20" spans="1:14" ht="15" customHeight="1">
      <c r="A20" s="97"/>
      <c r="B20" s="97"/>
      <c r="C20" s="97"/>
      <c r="D20" s="97"/>
      <c r="E20" s="97"/>
      <c r="F20" s="97"/>
      <c r="G20" s="97"/>
      <c r="H20" s="97"/>
      <c r="I20" s="97"/>
    </row>
    <row r="21" spans="1:14" ht="15" customHeight="1">
      <c r="A21" s="97"/>
      <c r="B21" s="97"/>
      <c r="C21" s="97"/>
      <c r="D21" s="97"/>
      <c r="E21" s="97"/>
      <c r="F21" s="97"/>
      <c r="G21" s="97"/>
      <c r="H21" s="97"/>
      <c r="I21" s="97"/>
    </row>
    <row r="22" spans="1:14" ht="15" customHeight="1">
      <c r="A22" s="97"/>
      <c r="B22" s="97"/>
      <c r="C22" s="97"/>
      <c r="D22" s="97"/>
      <c r="E22" s="97"/>
      <c r="F22" s="97"/>
      <c r="G22" s="97"/>
      <c r="H22" s="97"/>
      <c r="I22" s="97"/>
    </row>
    <row r="23" spans="1:14" ht="15" customHeight="1">
      <c r="A23" s="97"/>
      <c r="B23" s="97"/>
      <c r="C23" s="97"/>
      <c r="D23" s="97"/>
      <c r="E23" s="97"/>
      <c r="F23" s="97"/>
      <c r="G23" s="97"/>
      <c r="H23" s="97"/>
      <c r="I23" s="97"/>
    </row>
    <row r="24" spans="1:14" ht="15" customHeight="1">
      <c r="A24" s="44"/>
      <c r="B24" s="44"/>
      <c r="C24" s="44"/>
      <c r="D24" s="44"/>
      <c r="E24" s="44"/>
      <c r="F24" s="44"/>
      <c r="G24" s="44"/>
      <c r="H24" s="44"/>
      <c r="I24" s="44"/>
    </row>
    <row r="37" spans="6:8">
      <c r="F37" s="94"/>
      <c r="G37" s="95"/>
      <c r="H37" s="95"/>
    </row>
    <row r="38" spans="6:8">
      <c r="F38" s="95"/>
      <c r="G38" s="95"/>
      <c r="H38" s="95"/>
    </row>
    <row r="39" spans="6:8">
      <c r="F39" s="95"/>
      <c r="G39" s="95"/>
      <c r="H39" s="95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scale="84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rightToLeft="1" view="pageBreakPreview" zoomScale="118" zoomScaleNormal="106" zoomScaleSheetLayoutView="118" workbookViewId="0">
      <selection activeCell="D17" sqref="D17"/>
    </sheetView>
  </sheetViews>
  <sheetFormatPr defaultColWidth="9" defaultRowHeight="18"/>
  <cols>
    <col min="1" max="1" width="17.875" style="35" customWidth="1"/>
    <col min="2" max="2" width="14.25" style="35" customWidth="1"/>
    <col min="3" max="3" width="13" style="35" customWidth="1"/>
    <col min="4" max="4" width="17.25" style="35" customWidth="1"/>
    <col min="5" max="10" width="13" style="35" customWidth="1"/>
    <col min="11" max="11" width="9" style="36" customWidth="1"/>
    <col min="12" max="16384" width="9" style="36"/>
  </cols>
  <sheetData>
    <row r="1" spans="1:10" s="91" customFormat="1" ht="19.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91" customFormat="1" ht="19.5">
      <c r="A2" s="128" t="s">
        <v>72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 s="91" customFormat="1" ht="19.5">
      <c r="A3" s="128" t="str">
        <f>'صفحه نخست'!N15</f>
        <v>برای ماه منتهی به 1402/06/31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0" ht="18.75">
      <c r="A4" s="117" t="s">
        <v>94</v>
      </c>
      <c r="B4" s="117"/>
      <c r="C4" s="117"/>
      <c r="D4" s="117"/>
      <c r="E4" s="117"/>
    </row>
    <row r="5" spans="1:10" ht="16.5" customHeight="1" thickBot="1">
      <c r="A5" s="43"/>
      <c r="B5" s="126"/>
      <c r="C5" s="126"/>
      <c r="D5" s="126"/>
      <c r="E5" s="127" t="str">
        <f>'صفحه نخست'!N17</f>
        <v>از 1402/06/01 تا  1402/06/31</v>
      </c>
      <c r="F5" s="127"/>
      <c r="G5" s="127"/>
      <c r="H5" s="127" t="str">
        <f>'صفحه نخست'!N19</f>
        <v>از ابتدای سال مالی تا 1402/06/31</v>
      </c>
      <c r="I5" s="127"/>
      <c r="J5" s="127"/>
    </row>
    <row r="6" spans="1:10" ht="38.25" customHeight="1" thickBot="1">
      <c r="A6" s="37" t="s">
        <v>74</v>
      </c>
      <c r="B6" s="50" t="s">
        <v>95</v>
      </c>
      <c r="C6" s="50" t="s">
        <v>33</v>
      </c>
      <c r="D6" s="50" t="s">
        <v>48</v>
      </c>
      <c r="E6" s="50" t="s">
        <v>96</v>
      </c>
      <c r="F6" s="50" t="s">
        <v>92</v>
      </c>
      <c r="G6" s="50" t="s">
        <v>97</v>
      </c>
      <c r="H6" s="50" t="s">
        <v>96</v>
      </c>
      <c r="I6" s="50" t="s">
        <v>92</v>
      </c>
      <c r="J6" s="50" t="s">
        <v>97</v>
      </c>
    </row>
    <row r="7" spans="1:10" s="2" customFormat="1" ht="23.1" customHeight="1">
      <c r="A7" s="19" t="s">
        <v>63</v>
      </c>
      <c r="B7" s="22" t="s">
        <v>127</v>
      </c>
      <c r="C7" s="22" t="s">
        <v>66</v>
      </c>
      <c r="D7" s="22" t="s">
        <v>66</v>
      </c>
      <c r="E7" s="21">
        <v>34682</v>
      </c>
      <c r="F7" s="21">
        <v>0</v>
      </c>
      <c r="G7" s="21">
        <v>34682</v>
      </c>
      <c r="H7" s="20">
        <v>255912736</v>
      </c>
      <c r="I7" s="21">
        <v>0</v>
      </c>
      <c r="J7" s="20">
        <v>255912736</v>
      </c>
    </row>
    <row r="8" spans="1:10" s="2" customFormat="1" ht="23.1" customHeight="1">
      <c r="A8" s="16" t="s">
        <v>19</v>
      </c>
      <c r="B8" s="1"/>
      <c r="C8" s="1"/>
      <c r="D8" s="1"/>
      <c r="E8" s="18">
        <v>0</v>
      </c>
      <c r="F8" s="18">
        <v>0</v>
      </c>
      <c r="G8" s="18">
        <v>0</v>
      </c>
      <c r="H8" s="17">
        <v>255878054</v>
      </c>
      <c r="I8" s="18">
        <v>0</v>
      </c>
      <c r="J8" s="17">
        <v>255878054</v>
      </c>
    </row>
    <row r="9" spans="1:10" ht="23.1" customHeight="1">
      <c r="A9" s="11" t="s">
        <v>20</v>
      </c>
      <c r="B9" s="11"/>
      <c r="C9" s="11"/>
      <c r="D9" s="11"/>
      <c r="E9" s="13"/>
      <c r="F9" s="13"/>
      <c r="G9" s="13"/>
      <c r="H9" s="13"/>
      <c r="I9" s="13"/>
      <c r="J9" s="13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86" orientation="landscape" horizontalDpi="4294967295" verticalDpi="4294967295" r:id="rId1"/>
  <headerFooter differentOddEven="1"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rightToLeft="1" view="pageBreakPreview" zoomScale="110" zoomScaleNormal="100" zoomScaleSheetLayoutView="110" workbookViewId="0">
      <selection activeCell="H19" sqref="H19"/>
    </sheetView>
  </sheetViews>
  <sheetFormatPr defaultColWidth="9" defaultRowHeight="18"/>
  <cols>
    <col min="1" max="1" width="25.75" style="35" customWidth="1"/>
    <col min="2" max="2" width="13" style="35" customWidth="1"/>
    <col min="3" max="3" width="16.375" style="35" customWidth="1"/>
    <col min="4" max="4" width="19.5" style="35" customWidth="1"/>
    <col min="5" max="5" width="17.75" style="35" customWidth="1"/>
    <col min="6" max="6" width="1.125" style="35" customWidth="1"/>
    <col min="7" max="7" width="13" style="35" customWidth="1"/>
    <col min="8" max="8" width="17.75" style="35" customWidth="1"/>
    <col min="9" max="9" width="17.5" style="35" customWidth="1"/>
    <col min="10" max="10" width="16.75" style="35" customWidth="1"/>
    <col min="11" max="11" width="9" style="36" customWidth="1"/>
    <col min="12" max="16384" width="9" style="36"/>
  </cols>
  <sheetData>
    <row r="1" spans="1:10" s="91" customFormat="1" ht="2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91" customFormat="1" ht="21">
      <c r="A2" s="109" t="s">
        <v>72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s="91" customFormat="1" ht="21">
      <c r="A3" s="109" t="str">
        <f>'صفحه نخست'!N15</f>
        <v>برای ماه منتهی به 1402/06/31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0" ht="18.75">
      <c r="A4" s="117" t="s">
        <v>98</v>
      </c>
      <c r="B4" s="117"/>
      <c r="C4" s="117"/>
      <c r="D4" s="117"/>
      <c r="E4" s="117"/>
      <c r="F4" s="28"/>
      <c r="G4" s="117"/>
      <c r="H4" s="117"/>
      <c r="I4" s="117"/>
      <c r="J4" s="117"/>
    </row>
    <row r="5" spans="1:10" ht="16.5" customHeight="1" thickBot="1">
      <c r="B5" s="127" t="str">
        <f>'صفحه نخست'!N17</f>
        <v>از 1402/06/01 تا  1402/06/31</v>
      </c>
      <c r="C5" s="127"/>
      <c r="D5" s="127"/>
      <c r="E5" s="127"/>
      <c r="F5" s="60"/>
      <c r="G5" s="127" t="str">
        <f>'صفحه نخست'!N19</f>
        <v>از ابتدای سال مالی تا 1402/06/31</v>
      </c>
      <c r="H5" s="127"/>
      <c r="I5" s="127"/>
      <c r="J5" s="127"/>
    </row>
    <row r="6" spans="1:10" ht="18.75" thickBot="1">
      <c r="A6" s="37" t="s">
        <v>74</v>
      </c>
      <c r="B6" s="37" t="s">
        <v>7</v>
      </c>
      <c r="C6" s="37" t="s">
        <v>99</v>
      </c>
      <c r="D6" s="37" t="s">
        <v>100</v>
      </c>
      <c r="E6" s="37" t="s">
        <v>101</v>
      </c>
      <c r="F6" s="43"/>
      <c r="G6" s="37" t="s">
        <v>7</v>
      </c>
      <c r="H6" s="37" t="s">
        <v>9</v>
      </c>
      <c r="I6" s="37" t="s">
        <v>100</v>
      </c>
      <c r="J6" s="58" t="s">
        <v>101</v>
      </c>
    </row>
    <row r="7" spans="1:10" s="2" customFormat="1" ht="31.5" customHeight="1">
      <c r="A7" s="16" t="s">
        <v>16</v>
      </c>
      <c r="B7" s="17">
        <v>0</v>
      </c>
      <c r="C7" s="17">
        <v>0</v>
      </c>
      <c r="D7" s="17">
        <v>0</v>
      </c>
      <c r="E7" s="17">
        <v>0</v>
      </c>
      <c r="F7" s="17"/>
      <c r="G7" s="17">
        <v>309976</v>
      </c>
      <c r="H7" s="17">
        <v>2251397709</v>
      </c>
      <c r="I7" s="17">
        <v>-2204315854</v>
      </c>
      <c r="J7" s="17">
        <v>47081855</v>
      </c>
    </row>
    <row r="8" spans="1:10" s="2" customFormat="1" ht="31.5" customHeight="1">
      <c r="A8" s="16" t="s">
        <v>17</v>
      </c>
      <c r="B8" s="17">
        <v>107194</v>
      </c>
      <c r="C8" s="17">
        <v>1514560502</v>
      </c>
      <c r="D8" s="17">
        <v>-1543790756</v>
      </c>
      <c r="E8" s="17">
        <v>-29230254</v>
      </c>
      <c r="F8" s="17"/>
      <c r="G8" s="17">
        <v>744318</v>
      </c>
      <c r="H8" s="17">
        <v>11047094315</v>
      </c>
      <c r="I8" s="17">
        <v>-10704493545</v>
      </c>
      <c r="J8" s="17">
        <v>342600770</v>
      </c>
    </row>
    <row r="9" spans="1:10" s="2" customFormat="1" ht="31.5" customHeight="1">
      <c r="A9" s="16" t="s">
        <v>122</v>
      </c>
      <c r="B9" s="17">
        <v>0</v>
      </c>
      <c r="C9" s="17">
        <v>0</v>
      </c>
      <c r="D9" s="17">
        <v>0</v>
      </c>
      <c r="E9" s="17">
        <v>0</v>
      </c>
      <c r="F9" s="17"/>
      <c r="G9" s="17">
        <v>120000</v>
      </c>
      <c r="H9" s="17">
        <v>1454607214</v>
      </c>
      <c r="I9" s="17">
        <v>-1451552114</v>
      </c>
      <c r="J9" s="17">
        <v>3055100</v>
      </c>
    </row>
    <row r="10" spans="1:10" s="2" customFormat="1" ht="31.5" customHeight="1">
      <c r="A10" s="19" t="s">
        <v>18</v>
      </c>
      <c r="B10" s="20">
        <v>6463881</v>
      </c>
      <c r="C10" s="20">
        <v>77214279830</v>
      </c>
      <c r="D10" s="20">
        <v>-76952586228</v>
      </c>
      <c r="E10" s="20">
        <v>261693602</v>
      </c>
      <c r="F10" s="17"/>
      <c r="G10" s="20">
        <v>24768031</v>
      </c>
      <c r="H10" s="20">
        <v>290434764673</v>
      </c>
      <c r="I10" s="20">
        <v>-289695031040</v>
      </c>
      <c r="J10" s="20">
        <v>739733633</v>
      </c>
    </row>
    <row r="11" spans="1:10" s="2" customFormat="1" ht="31.5" customHeight="1">
      <c r="A11" s="16" t="s">
        <v>19</v>
      </c>
      <c r="B11" s="18">
        <v>13299545</v>
      </c>
      <c r="C11" s="18">
        <v>156132781595</v>
      </c>
      <c r="D11" s="18">
        <v>-155503128250</v>
      </c>
      <c r="E11" s="18">
        <v>629653345</v>
      </c>
      <c r="F11" s="18"/>
      <c r="G11" s="17">
        <v>19371250</v>
      </c>
      <c r="H11" s="18">
        <v>226459023579</v>
      </c>
      <c r="I11" s="18">
        <v>-225559015569</v>
      </c>
      <c r="J11" s="18">
        <v>900008010</v>
      </c>
    </row>
    <row r="12" spans="1:10" ht="23.1" customHeight="1">
      <c r="A12" s="11"/>
      <c r="B12" s="13"/>
      <c r="C12" s="13"/>
      <c r="D12" s="13"/>
      <c r="E12" s="13"/>
      <c r="F12" s="13"/>
      <c r="G12" s="12"/>
      <c r="H12" s="13"/>
      <c r="I12" s="13"/>
      <c r="J12" s="13"/>
    </row>
    <row r="14" spans="1:10">
      <c r="A14" s="129" t="s">
        <v>102</v>
      </c>
      <c r="B14" s="130"/>
      <c r="C14" s="130"/>
      <c r="D14" s="130"/>
      <c r="E14" s="130"/>
      <c r="F14" s="130"/>
      <c r="G14" s="130"/>
      <c r="H14" s="130"/>
      <c r="I14" s="130"/>
      <c r="J14" s="131"/>
    </row>
  </sheetData>
  <mergeCells count="8">
    <mergeCell ref="A1:J1"/>
    <mergeCell ref="A2:J2"/>
    <mergeCell ref="A3:J3"/>
    <mergeCell ref="A14:J14"/>
    <mergeCell ref="B5:E5"/>
    <mergeCell ref="G5:J5"/>
    <mergeCell ref="A4:E4"/>
    <mergeCell ref="G4:J4"/>
  </mergeCells>
  <pageMargins left="0.7" right="0.7" top="0.75" bottom="0.75" header="0.3" footer="0.3"/>
  <pageSetup paperSize="9" scale="76" orientation="landscape" horizontalDpi="4294967295" verticalDpi="4294967295" r:id="rId1"/>
  <headerFooter differentOddEven="1"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rightToLeft="1" view="pageBreakPreview" zoomScale="110" zoomScaleNormal="100" zoomScaleSheetLayoutView="110" workbookViewId="0">
      <selection activeCell="C22" sqref="C22"/>
    </sheetView>
  </sheetViews>
  <sheetFormatPr defaultColWidth="9" defaultRowHeight="18"/>
  <cols>
    <col min="1" max="1" width="26.25" style="35" customWidth="1"/>
    <col min="2" max="2" width="13" style="35" customWidth="1"/>
    <col min="3" max="3" width="15.75" style="35" customWidth="1"/>
    <col min="4" max="4" width="16.25" style="35" customWidth="1"/>
    <col min="5" max="5" width="24.125" style="35" customWidth="1"/>
    <col min="6" max="6" width="13" style="35" customWidth="1"/>
    <col min="7" max="7" width="15.75" style="35" customWidth="1"/>
    <col min="8" max="8" width="16.25" style="35" customWidth="1"/>
    <col min="9" max="9" width="21.375" style="35" customWidth="1"/>
    <col min="10" max="10" width="9" style="36" customWidth="1"/>
    <col min="11" max="16384" width="9" style="36"/>
  </cols>
  <sheetData>
    <row r="1" spans="1:9" s="91" customFormat="1" ht="21">
      <c r="A1" s="109" t="s">
        <v>0</v>
      </c>
      <c r="B1" s="109"/>
      <c r="C1" s="109"/>
      <c r="D1" s="109"/>
      <c r="E1" s="109"/>
      <c r="F1" s="109"/>
      <c r="G1" s="109"/>
      <c r="H1" s="109"/>
      <c r="I1" s="109"/>
    </row>
    <row r="2" spans="1:9" s="91" customFormat="1" ht="21">
      <c r="A2" s="109" t="s">
        <v>72</v>
      </c>
      <c r="B2" s="109"/>
      <c r="C2" s="109"/>
      <c r="D2" s="109"/>
      <c r="E2" s="109"/>
      <c r="F2" s="109"/>
      <c r="G2" s="109"/>
      <c r="H2" s="109"/>
      <c r="I2" s="109"/>
    </row>
    <row r="3" spans="1:9" s="91" customFormat="1" ht="21">
      <c r="A3" s="109" t="str">
        <f>'صفحه نخست'!N15</f>
        <v>برای ماه منتهی به 1402/06/31</v>
      </c>
      <c r="B3" s="109"/>
      <c r="C3" s="109"/>
      <c r="D3" s="109"/>
      <c r="E3" s="109"/>
      <c r="F3" s="109"/>
      <c r="G3" s="109"/>
      <c r="H3" s="109"/>
      <c r="I3" s="109"/>
    </row>
    <row r="4" spans="1:9" ht="18.75">
      <c r="A4" s="117" t="s">
        <v>103</v>
      </c>
      <c r="B4" s="117"/>
      <c r="C4" s="117"/>
      <c r="D4" s="117"/>
    </row>
    <row r="5" spans="1:9" ht="16.5" customHeight="1" thickBot="1">
      <c r="B5" s="126" t="str">
        <f>'صفحه نخست'!N17</f>
        <v>از 1402/06/01 تا  1402/06/31</v>
      </c>
      <c r="C5" s="126"/>
      <c r="D5" s="126"/>
      <c r="E5" s="126"/>
      <c r="F5" s="126" t="str">
        <f>'صفحه نخست'!N19</f>
        <v>از ابتدای سال مالی تا 1402/06/31</v>
      </c>
      <c r="G5" s="126"/>
      <c r="H5" s="126"/>
      <c r="I5" s="126"/>
    </row>
    <row r="6" spans="1:9" ht="53.25" customHeight="1" thickBot="1">
      <c r="A6" s="37" t="s">
        <v>74</v>
      </c>
      <c r="B6" s="37" t="s">
        <v>7</v>
      </c>
      <c r="C6" s="37" t="s">
        <v>9</v>
      </c>
      <c r="D6" s="37" t="s">
        <v>100</v>
      </c>
      <c r="E6" s="37" t="s">
        <v>104</v>
      </c>
      <c r="F6" s="37" t="s">
        <v>7</v>
      </c>
      <c r="G6" s="37" t="s">
        <v>9</v>
      </c>
      <c r="H6" s="37" t="s">
        <v>100</v>
      </c>
      <c r="I6" s="37" t="s">
        <v>104</v>
      </c>
    </row>
    <row r="7" spans="1:9" ht="28.5" customHeight="1">
      <c r="A7" s="16" t="s">
        <v>16</v>
      </c>
      <c r="B7" s="17">
        <v>8142993</v>
      </c>
      <c r="C7" s="17">
        <v>48820825956</v>
      </c>
      <c r="D7" s="17">
        <v>-53702908548</v>
      </c>
      <c r="E7" s="17">
        <v>-4882082592</v>
      </c>
      <c r="F7" s="17">
        <v>8142993</v>
      </c>
      <c r="G7" s="17">
        <v>48820825956</v>
      </c>
      <c r="H7" s="17">
        <v>-57922609456</v>
      </c>
      <c r="I7" s="17">
        <v>-9101783500</v>
      </c>
    </row>
    <row r="8" spans="1:9" ht="28.5" customHeight="1">
      <c r="A8" s="16" t="s">
        <v>17</v>
      </c>
      <c r="B8" s="17">
        <v>9150398</v>
      </c>
      <c r="C8" s="17">
        <v>50529856672</v>
      </c>
      <c r="D8" s="17">
        <v>-48604335474</v>
      </c>
      <c r="E8" s="17">
        <v>1925521198</v>
      </c>
      <c r="F8" s="17">
        <v>9150398</v>
      </c>
      <c r="G8" s="17">
        <v>50529856672</v>
      </c>
      <c r="H8" s="17">
        <v>-52452661555</v>
      </c>
      <c r="I8" s="17">
        <v>-1922804883</v>
      </c>
    </row>
    <row r="9" spans="1:9" ht="28.5" customHeight="1">
      <c r="A9" s="16" t="s">
        <v>18</v>
      </c>
      <c r="B9" s="17">
        <v>1700000</v>
      </c>
      <c r="C9" s="17">
        <v>20533849183</v>
      </c>
      <c r="D9" s="17">
        <v>-20624385417</v>
      </c>
      <c r="E9" s="17">
        <v>-90536234</v>
      </c>
      <c r="F9" s="17">
        <v>1700000</v>
      </c>
      <c r="G9" s="17">
        <v>20533849183</v>
      </c>
      <c r="H9" s="17">
        <v>-20584058779</v>
      </c>
      <c r="I9" s="17">
        <v>-50209596</v>
      </c>
    </row>
    <row r="10" spans="1:9" ht="28.5" customHeight="1">
      <c r="A10" s="19" t="s">
        <v>134</v>
      </c>
      <c r="B10" s="20">
        <v>7215511</v>
      </c>
      <c r="C10" s="20">
        <v>32635096097</v>
      </c>
      <c r="D10" s="20">
        <v>-34145832674</v>
      </c>
      <c r="E10" s="20">
        <v>-1510736577</v>
      </c>
      <c r="F10" s="20">
        <v>7215511</v>
      </c>
      <c r="G10" s="20">
        <v>32635096097</v>
      </c>
      <c r="H10" s="20">
        <v>-34145832674</v>
      </c>
      <c r="I10" s="20">
        <v>-1510736577</v>
      </c>
    </row>
    <row r="11" spans="1:9" ht="28.5" customHeight="1">
      <c r="A11" s="16" t="s">
        <v>19</v>
      </c>
      <c r="B11" s="17">
        <v>15713231</v>
      </c>
      <c r="C11" s="17">
        <v>155058116662</v>
      </c>
      <c r="D11" s="17">
        <v>-167981879370</v>
      </c>
      <c r="E11" s="17">
        <v>-12923762708</v>
      </c>
      <c r="F11" s="17">
        <v>15713231</v>
      </c>
      <c r="G11" s="17">
        <v>155058116662</v>
      </c>
      <c r="H11" s="17">
        <v>-163085817013</v>
      </c>
      <c r="I11" s="17">
        <v>-8027700351</v>
      </c>
    </row>
    <row r="12" spans="1:9" ht="23.1" customHeight="1">
      <c r="A12" s="14" t="s">
        <v>20</v>
      </c>
      <c r="B12" s="57"/>
      <c r="C12" s="56"/>
      <c r="D12" s="56"/>
      <c r="E12" s="56"/>
      <c r="F12" s="57"/>
      <c r="G12" s="56"/>
      <c r="H12" s="56"/>
      <c r="I12" s="56"/>
    </row>
    <row r="13" spans="1:9">
      <c r="A13" s="43"/>
      <c r="B13" s="43"/>
      <c r="C13" s="43"/>
      <c r="D13" s="43"/>
      <c r="E13" s="43"/>
      <c r="F13" s="43"/>
      <c r="G13" s="43"/>
      <c r="H13" s="43"/>
      <c r="I13" s="43"/>
    </row>
    <row r="14" spans="1:9">
      <c r="A14" s="43"/>
      <c r="B14" s="43"/>
      <c r="C14" s="43"/>
      <c r="D14" s="43"/>
      <c r="E14" s="43"/>
      <c r="F14" s="43"/>
      <c r="G14" s="43"/>
      <c r="H14" s="43"/>
      <c r="I14" s="43"/>
    </row>
    <row r="15" spans="1:9">
      <c r="A15" s="132" t="s">
        <v>102</v>
      </c>
      <c r="B15" s="132"/>
      <c r="C15" s="132"/>
      <c r="D15" s="132"/>
      <c r="E15" s="132"/>
      <c r="F15" s="132"/>
      <c r="G15" s="132"/>
      <c r="H15" s="132"/>
      <c r="I15" s="132"/>
    </row>
  </sheetData>
  <mergeCells count="7">
    <mergeCell ref="A15:I15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scale="73" orientation="landscape" horizontalDpi="4294967295" verticalDpi="4294967295" r:id="rId1"/>
  <headerFooter differentOddEven="1"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rightToLeft="1" view="pageBreakPreview" zoomScale="106" zoomScaleNormal="100" zoomScaleSheetLayoutView="106" workbookViewId="0">
      <selection activeCell="F20" sqref="F20"/>
    </sheetView>
  </sheetViews>
  <sheetFormatPr defaultColWidth="9" defaultRowHeight="18"/>
  <cols>
    <col min="1" max="9" width="13" style="35" customWidth="1"/>
    <col min="10" max="10" width="9" style="36" customWidth="1"/>
    <col min="11" max="16384" width="9" style="36"/>
  </cols>
  <sheetData>
    <row r="1" spans="1:9" s="91" customFormat="1" ht="19.5">
      <c r="A1" s="128" t="s">
        <v>0</v>
      </c>
      <c r="B1" s="128"/>
      <c r="C1" s="128"/>
      <c r="D1" s="128"/>
      <c r="E1" s="128"/>
      <c r="F1" s="128"/>
      <c r="G1" s="128"/>
      <c r="H1" s="128"/>
      <c r="I1" s="128"/>
    </row>
    <row r="2" spans="1:9" s="91" customFormat="1" ht="19.5">
      <c r="A2" s="128" t="s">
        <v>72</v>
      </c>
      <c r="B2" s="128"/>
      <c r="C2" s="128"/>
      <c r="D2" s="128"/>
      <c r="E2" s="128"/>
      <c r="F2" s="128"/>
      <c r="G2" s="128"/>
      <c r="H2" s="128"/>
      <c r="I2" s="128"/>
    </row>
    <row r="3" spans="1:9" s="91" customFormat="1" ht="19.5">
      <c r="A3" s="128" t="str">
        <f>'صفحه نخست'!N15</f>
        <v>برای ماه منتهی به 1402/06/31</v>
      </c>
      <c r="B3" s="128"/>
      <c r="C3" s="128"/>
      <c r="D3" s="128"/>
      <c r="E3" s="128"/>
      <c r="F3" s="128"/>
      <c r="G3" s="128"/>
      <c r="H3" s="128"/>
      <c r="I3" s="128"/>
    </row>
    <row r="4" spans="1:9">
      <c r="A4" s="137" t="s">
        <v>105</v>
      </c>
      <c r="B4" s="137"/>
      <c r="C4" s="137"/>
      <c r="D4" s="137"/>
      <c r="E4" s="137"/>
      <c r="F4" s="137"/>
      <c r="G4" s="137"/>
      <c r="H4" s="137"/>
      <c r="I4" s="137"/>
    </row>
    <row r="6" spans="1:9" ht="19.5" customHeight="1">
      <c r="A6" s="45"/>
      <c r="B6" s="127" t="str">
        <f>'صفحه نخست'!N17</f>
        <v>از 1402/06/01 تا  1402/06/31</v>
      </c>
      <c r="C6" s="127"/>
      <c r="D6" s="127"/>
      <c r="E6" s="127"/>
      <c r="F6" s="127" t="str">
        <f>'صفحه نخست'!N19</f>
        <v>از ابتدای سال مالی تا 1402/06/31</v>
      </c>
      <c r="G6" s="127"/>
      <c r="H6" s="127"/>
      <c r="I6" s="127"/>
    </row>
    <row r="7" spans="1:9" ht="20.25" customHeight="1">
      <c r="A7" s="138"/>
      <c r="B7" s="133" t="s">
        <v>106</v>
      </c>
      <c r="C7" s="133" t="s">
        <v>107</v>
      </c>
      <c r="D7" s="135" t="s">
        <v>108</v>
      </c>
      <c r="E7" s="135" t="s">
        <v>19</v>
      </c>
      <c r="F7" s="135" t="s">
        <v>106</v>
      </c>
      <c r="G7" s="135" t="s">
        <v>107</v>
      </c>
      <c r="H7" s="135" t="s">
        <v>108</v>
      </c>
      <c r="I7" s="135" t="s">
        <v>19</v>
      </c>
    </row>
    <row r="8" spans="1:9" ht="20.25" customHeight="1">
      <c r="A8" s="95"/>
      <c r="B8" s="134"/>
      <c r="C8" s="134"/>
      <c r="D8" s="136"/>
      <c r="E8" s="136"/>
      <c r="F8" s="136"/>
      <c r="G8" s="136"/>
      <c r="H8" s="136"/>
      <c r="I8" s="136"/>
    </row>
    <row r="9" spans="1:9">
      <c r="A9" s="95"/>
      <c r="B9" s="46" t="s">
        <v>109</v>
      </c>
      <c r="C9" s="46" t="s">
        <v>110</v>
      </c>
      <c r="D9" s="46" t="s">
        <v>111</v>
      </c>
      <c r="E9" s="127"/>
      <c r="F9" s="46" t="s">
        <v>111</v>
      </c>
      <c r="G9" s="46" t="s">
        <v>111</v>
      </c>
      <c r="H9" s="46" t="s">
        <v>111</v>
      </c>
      <c r="I9" s="127"/>
    </row>
    <row r="10" spans="1:9" ht="23.1" customHeight="1">
      <c r="A10" s="11" t="s">
        <v>19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</row>
    <row r="11" spans="1:9" ht="23.1" customHeight="1">
      <c r="A11" s="54" t="s">
        <v>20</v>
      </c>
      <c r="B11" s="56"/>
      <c r="C11" s="56"/>
      <c r="D11" s="56"/>
      <c r="E11" s="56"/>
      <c r="F11" s="56"/>
      <c r="G11" s="56"/>
      <c r="H11" s="56"/>
      <c r="I11" s="56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view="pageBreakPreview" zoomScale="106" zoomScaleNormal="110" zoomScaleSheetLayoutView="106" workbookViewId="0">
      <selection activeCell="I22" sqref="I22"/>
    </sheetView>
  </sheetViews>
  <sheetFormatPr defaultColWidth="9" defaultRowHeight="18"/>
  <cols>
    <col min="1" max="1" width="22.375" style="35" customWidth="1"/>
    <col min="2" max="2" width="13" style="35" customWidth="1"/>
    <col min="3" max="3" width="13.5" style="35" customWidth="1"/>
    <col min="4" max="4" width="13" style="35" customWidth="1"/>
    <col min="5" max="5" width="15" style="35" customWidth="1"/>
    <col min="6" max="6" width="16.875" style="35" customWidth="1"/>
    <col min="7" max="7" width="1.375" style="35" customWidth="1"/>
    <col min="8" max="8" width="13" style="35" customWidth="1"/>
    <col min="9" max="9" width="15.125" style="35" customWidth="1"/>
    <col min="10" max="10" width="13" style="35" customWidth="1"/>
    <col min="11" max="11" width="13.5" style="35" customWidth="1"/>
    <col min="12" max="12" width="16.875" style="35" customWidth="1"/>
    <col min="13" max="13" width="9" style="35" customWidth="1"/>
    <col min="14" max="16384" width="9" style="35"/>
  </cols>
  <sheetData>
    <row r="1" spans="1:13" s="93" customFormat="1" ht="19.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3" s="93" customFormat="1" ht="19.5">
      <c r="A2" s="128" t="s">
        <v>72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3" s="93" customFormat="1" ht="19.5">
      <c r="A3" s="128" t="str">
        <f>'صفحه نخست'!N15</f>
        <v>برای ماه منتهی به 1402/06/31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5" spans="1:13">
      <c r="A5" s="137" t="s">
        <v>112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</row>
    <row r="7" spans="1:13" ht="19.5" customHeight="1">
      <c r="A7" s="48"/>
      <c r="B7" s="127" t="str">
        <f>'صفحه نخست'!N17</f>
        <v>از 1402/06/01 تا  1402/06/31</v>
      </c>
      <c r="C7" s="127"/>
      <c r="D7" s="127"/>
      <c r="E7" s="127"/>
      <c r="F7" s="127"/>
      <c r="G7" s="52"/>
      <c r="H7" s="127" t="str">
        <f>'صفحه نخست'!N19</f>
        <v>از ابتدای سال مالی تا 1402/06/31</v>
      </c>
      <c r="I7" s="127"/>
      <c r="J7" s="127"/>
      <c r="K7" s="127"/>
      <c r="L7" s="127"/>
    </row>
    <row r="8" spans="1:13" ht="19.5" customHeight="1">
      <c r="A8" s="95" t="s">
        <v>113</v>
      </c>
      <c r="B8" s="135" t="s">
        <v>114</v>
      </c>
      <c r="C8" s="135" t="s">
        <v>107</v>
      </c>
      <c r="D8" s="135" t="s">
        <v>108</v>
      </c>
      <c r="E8" s="135" t="s">
        <v>19</v>
      </c>
      <c r="F8" s="135"/>
      <c r="G8" s="52"/>
      <c r="H8" s="135" t="s">
        <v>114</v>
      </c>
      <c r="I8" s="135" t="s">
        <v>107</v>
      </c>
      <c r="J8" s="135" t="s">
        <v>108</v>
      </c>
      <c r="K8" s="135" t="s">
        <v>19</v>
      </c>
      <c r="L8" s="135"/>
    </row>
    <row r="9" spans="1:13" ht="18.75" customHeight="1">
      <c r="A9" s="95"/>
      <c r="B9" s="136"/>
      <c r="C9" s="136"/>
      <c r="D9" s="136"/>
      <c r="E9" s="127"/>
      <c r="F9" s="127"/>
      <c r="G9" s="52"/>
      <c r="H9" s="136"/>
      <c r="I9" s="136"/>
      <c r="J9" s="136"/>
      <c r="K9" s="127"/>
      <c r="L9" s="127"/>
    </row>
    <row r="10" spans="1:13" s="43" customFormat="1" ht="28.5" customHeight="1">
      <c r="A10" s="126"/>
      <c r="B10" s="46" t="s">
        <v>109</v>
      </c>
      <c r="C10" s="46" t="s">
        <v>111</v>
      </c>
      <c r="D10" s="46" t="s">
        <v>111</v>
      </c>
      <c r="E10" s="49" t="s">
        <v>60</v>
      </c>
      <c r="F10" s="49" t="s">
        <v>115</v>
      </c>
      <c r="G10" s="52"/>
      <c r="H10" s="46" t="s">
        <v>109</v>
      </c>
      <c r="I10" s="46" t="s">
        <v>111</v>
      </c>
      <c r="J10" s="46" t="s">
        <v>111</v>
      </c>
      <c r="K10" s="49" t="s">
        <v>60</v>
      </c>
      <c r="L10" s="49" t="s">
        <v>115</v>
      </c>
    </row>
    <row r="11" spans="1:13" s="15" customFormat="1" ht="23.1" customHeight="1">
      <c r="A11" s="16" t="s">
        <v>16</v>
      </c>
      <c r="B11" s="18">
        <v>0</v>
      </c>
      <c r="C11" s="18">
        <v>-4882082592</v>
      </c>
      <c r="D11" s="18">
        <v>0</v>
      </c>
      <c r="E11" s="18">
        <v>-4882082592</v>
      </c>
      <c r="F11" s="18">
        <v>112.87</v>
      </c>
      <c r="G11" s="18"/>
      <c r="H11" s="18">
        <v>0</v>
      </c>
      <c r="I11" s="18">
        <v>-9101783500</v>
      </c>
      <c r="J11" s="18">
        <v>47081855</v>
      </c>
      <c r="K11" s="18">
        <v>-9054701645</v>
      </c>
      <c r="L11" s="85">
        <v>80.87</v>
      </c>
      <c r="M11" s="86"/>
    </row>
    <row r="12" spans="1:13" s="15" customFormat="1" ht="23.1" customHeight="1">
      <c r="A12" s="16" t="s">
        <v>17</v>
      </c>
      <c r="B12" s="18">
        <v>0</v>
      </c>
      <c r="C12" s="18">
        <v>1925521198</v>
      </c>
      <c r="D12" s="18">
        <v>-29230254</v>
      </c>
      <c r="E12" s="18">
        <v>1896290944</v>
      </c>
      <c r="F12" s="18">
        <v>-43.84</v>
      </c>
      <c r="G12" s="18"/>
      <c r="H12" s="18">
        <v>0</v>
      </c>
      <c r="I12" s="18">
        <v>-1922804883</v>
      </c>
      <c r="J12" s="18">
        <v>342600770</v>
      </c>
      <c r="K12" s="18">
        <v>-1580204113</v>
      </c>
      <c r="L12" s="85">
        <v>14.11</v>
      </c>
      <c r="M12" s="86"/>
    </row>
    <row r="13" spans="1:13" s="15" customFormat="1" ht="23.1" customHeight="1">
      <c r="A13" s="16" t="s">
        <v>134</v>
      </c>
      <c r="B13" s="18">
        <v>0</v>
      </c>
      <c r="C13" s="18">
        <v>-1510736577</v>
      </c>
      <c r="D13" s="18">
        <v>0</v>
      </c>
      <c r="E13" s="18">
        <v>-1510736577</v>
      </c>
      <c r="F13" s="18">
        <v>34.93</v>
      </c>
      <c r="G13" s="18"/>
      <c r="H13" s="18">
        <v>0</v>
      </c>
      <c r="I13" s="18">
        <v>-1510736577</v>
      </c>
      <c r="J13" s="18">
        <v>0</v>
      </c>
      <c r="K13" s="18">
        <v>-1510736577</v>
      </c>
      <c r="L13" s="85">
        <v>13.49</v>
      </c>
      <c r="M13" s="86"/>
    </row>
    <row r="14" spans="1:13" s="15" customFormat="1" ht="23.1" customHeight="1">
      <c r="A14" s="16" t="s">
        <v>18</v>
      </c>
      <c r="B14" s="18">
        <v>0</v>
      </c>
      <c r="C14" s="18">
        <v>-90536234</v>
      </c>
      <c r="D14" s="18">
        <v>261693602</v>
      </c>
      <c r="E14" s="18">
        <v>171157368</v>
      </c>
      <c r="F14" s="18">
        <v>-3.96</v>
      </c>
      <c r="G14" s="18"/>
      <c r="H14" s="18">
        <v>0</v>
      </c>
      <c r="I14" s="18">
        <v>-50209596</v>
      </c>
      <c r="J14" s="18">
        <v>739733633</v>
      </c>
      <c r="K14" s="18">
        <v>689524037</v>
      </c>
      <c r="L14" s="18">
        <v>-6.16</v>
      </c>
      <c r="M14" s="86"/>
    </row>
    <row r="15" spans="1:13" s="15" customFormat="1" ht="23.1" customHeight="1">
      <c r="A15" s="19" t="s">
        <v>122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18"/>
      <c r="H15" s="21">
        <v>0</v>
      </c>
      <c r="I15" s="21">
        <v>0</v>
      </c>
      <c r="J15" s="21">
        <v>3055100</v>
      </c>
      <c r="K15" s="21">
        <v>3055100</v>
      </c>
      <c r="L15" s="18">
        <v>-0.03</v>
      </c>
      <c r="M15" s="86"/>
    </row>
    <row r="16" spans="1:13" s="15" customFormat="1" ht="23.1" customHeight="1">
      <c r="A16" s="16" t="s">
        <v>19</v>
      </c>
      <c r="B16" s="82">
        <v>0</v>
      </c>
      <c r="C16" s="82">
        <v>-12923762708</v>
      </c>
      <c r="D16" s="82">
        <v>629653345</v>
      </c>
      <c r="E16" s="82">
        <v>-12294109363</v>
      </c>
      <c r="F16" s="82">
        <v>100.01</v>
      </c>
      <c r="G16" s="82"/>
      <c r="H16" s="82">
        <v>0</v>
      </c>
      <c r="I16" s="82">
        <v>-8027700351</v>
      </c>
      <c r="J16" s="82">
        <v>900008010</v>
      </c>
      <c r="K16" s="82">
        <v>-7127692341</v>
      </c>
      <c r="L16" s="85">
        <f>K16/درآمدها!$C$10</f>
        <v>1.0372358802658661</v>
      </c>
    </row>
  </sheetData>
  <mergeCells count="15">
    <mergeCell ref="A1:L1"/>
    <mergeCell ref="A2:L2"/>
    <mergeCell ref="A3:L3"/>
    <mergeCell ref="B8:B9"/>
    <mergeCell ref="C8:C9"/>
    <mergeCell ref="D8:D9"/>
    <mergeCell ref="H8:H9"/>
    <mergeCell ref="I8:I9"/>
    <mergeCell ref="J8:J9"/>
    <mergeCell ref="E8:F9"/>
    <mergeCell ref="K8:L9"/>
    <mergeCell ref="A5:L5"/>
    <mergeCell ref="H7:L7"/>
    <mergeCell ref="B7:F7"/>
    <mergeCell ref="A8:A10"/>
  </mergeCells>
  <pageMargins left="0.7" right="0.7" top="0.75" bottom="0.75" header="0.3" footer="0.3"/>
  <pageSetup paperSize="9" scale="72" orientation="landscape" horizontalDpi="4294967295" verticalDpi="4294967295" r:id="rId1"/>
  <headerFooter differentOddEven="1" differentFirst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rightToLeft="1" view="pageBreakPreview" zoomScale="106" zoomScaleNormal="120" zoomScaleSheetLayoutView="106" workbookViewId="0">
      <selection activeCell="C16" sqref="C16"/>
    </sheetView>
  </sheetViews>
  <sheetFormatPr defaultColWidth="13" defaultRowHeight="18"/>
  <cols>
    <col min="1" max="1" width="17.875" style="35" customWidth="1"/>
    <col min="2" max="2" width="16.875" style="35" customWidth="1"/>
    <col min="3" max="3" width="24.875" style="35" customWidth="1"/>
    <col min="4" max="4" width="21.5" style="35" customWidth="1"/>
    <col min="5" max="5" width="24.875" style="35" customWidth="1"/>
    <col min="6" max="6" width="21.5" style="35" customWidth="1"/>
    <col min="7" max="8" width="13" style="36" customWidth="1"/>
    <col min="9" max="16384" width="13" style="36"/>
  </cols>
  <sheetData>
    <row r="1" spans="1:7" s="91" customFormat="1" ht="19.5">
      <c r="A1" s="128" t="s">
        <v>0</v>
      </c>
      <c r="B1" s="128"/>
      <c r="C1" s="128"/>
      <c r="D1" s="128"/>
      <c r="E1" s="128"/>
      <c r="F1" s="128"/>
    </row>
    <row r="2" spans="1:7" s="91" customFormat="1" ht="19.5">
      <c r="A2" s="128" t="s">
        <v>72</v>
      </c>
      <c r="B2" s="128"/>
      <c r="C2" s="128"/>
      <c r="D2" s="128"/>
      <c r="E2" s="128"/>
      <c r="F2" s="128"/>
    </row>
    <row r="3" spans="1:7" s="91" customFormat="1" ht="19.5">
      <c r="A3" s="128" t="str">
        <f>'صفحه نخست'!N15</f>
        <v>برای ماه منتهی به 1402/06/31</v>
      </c>
      <c r="B3" s="128"/>
      <c r="C3" s="128"/>
      <c r="D3" s="128"/>
      <c r="E3" s="128"/>
      <c r="F3" s="128"/>
    </row>
    <row r="4" spans="1:7">
      <c r="A4" s="137" t="s">
        <v>116</v>
      </c>
      <c r="B4" s="137"/>
      <c r="C4" s="137"/>
      <c r="D4" s="137"/>
      <c r="E4" s="137"/>
      <c r="F4" s="137"/>
    </row>
    <row r="5" spans="1:7">
      <c r="A5" s="48"/>
      <c r="B5" s="48"/>
      <c r="C5" s="48"/>
      <c r="D5" s="48"/>
      <c r="E5" s="48"/>
      <c r="F5" s="48"/>
    </row>
    <row r="6" spans="1:7" ht="37.5" customHeight="1">
      <c r="A6" s="139" t="s">
        <v>117</v>
      </c>
      <c r="B6" s="139"/>
      <c r="C6" s="140" t="str">
        <f>'صفحه نخست'!N17</f>
        <v>از 1402/06/01 تا  1402/06/31</v>
      </c>
      <c r="D6" s="140"/>
      <c r="E6" s="139" t="str">
        <f>'صفحه نخست'!N19</f>
        <v>از ابتدای سال مالی تا 1402/06/31</v>
      </c>
      <c r="F6" s="139"/>
      <c r="G6" s="51"/>
    </row>
    <row r="7" spans="1:7" ht="59.25" customHeight="1">
      <c r="A7" s="47" t="s">
        <v>118</v>
      </c>
      <c r="B7" s="52" t="s">
        <v>57</v>
      </c>
      <c r="C7" s="52" t="s">
        <v>119</v>
      </c>
      <c r="D7" s="52" t="s">
        <v>120</v>
      </c>
      <c r="E7" s="52" t="s">
        <v>119</v>
      </c>
      <c r="F7" s="52" t="s">
        <v>120</v>
      </c>
      <c r="G7" s="35"/>
    </row>
    <row r="8" spans="1:7" ht="22.5" customHeight="1" thickBot="1">
      <c r="A8" s="46"/>
      <c r="B8" s="46"/>
      <c r="C8" s="53" t="s">
        <v>109</v>
      </c>
      <c r="D8" s="46"/>
      <c r="E8" s="53" t="s">
        <v>109</v>
      </c>
      <c r="F8" s="46"/>
      <c r="G8" s="35"/>
    </row>
    <row r="9" spans="1:7" ht="38.25" customHeight="1">
      <c r="A9" s="87" t="s">
        <v>63</v>
      </c>
      <c r="B9" s="87" t="s">
        <v>64</v>
      </c>
      <c r="C9" s="88">
        <v>34682</v>
      </c>
      <c r="D9" s="87" t="s">
        <v>137</v>
      </c>
      <c r="E9" s="88">
        <v>255912736</v>
      </c>
      <c r="F9" s="87" t="s">
        <v>138</v>
      </c>
    </row>
    <row r="10" spans="1:7" ht="23.1" customHeight="1">
      <c r="A10" s="16" t="s">
        <v>19</v>
      </c>
      <c r="B10" s="16"/>
      <c r="C10" s="18">
        <v>0</v>
      </c>
      <c r="D10" s="16"/>
      <c r="E10" s="18">
        <v>255878054</v>
      </c>
      <c r="F10" s="16"/>
    </row>
    <row r="11" spans="1:7" ht="23.1" customHeight="1">
      <c r="A11" s="54" t="s">
        <v>20</v>
      </c>
      <c r="B11" s="55"/>
      <c r="C11" s="56"/>
      <c r="D11" s="55"/>
      <c r="E11" s="56"/>
      <c r="F11" s="55"/>
      <c r="G11" s="35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scale="57" orientation="portrait" horizontalDpi="4294967295" verticalDpi="4294967295" r:id="rId1"/>
  <headerFooter differentOddEven="1" differentFirst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rightToLeft="1" view="pageBreakPreview" zoomScaleNormal="100" zoomScaleSheetLayoutView="100" workbookViewId="0">
      <selection activeCell="B18" sqref="B18"/>
    </sheetView>
  </sheetViews>
  <sheetFormatPr defaultColWidth="9" defaultRowHeight="18"/>
  <cols>
    <col min="1" max="1" width="13" style="35" customWidth="1"/>
    <col min="2" max="3" width="27.875" style="35" customWidth="1"/>
    <col min="4" max="4" width="9" style="36" customWidth="1"/>
    <col min="5" max="16384" width="9" style="36"/>
  </cols>
  <sheetData>
    <row r="1" spans="1:3" s="91" customFormat="1" ht="19.5">
      <c r="A1" s="128" t="s">
        <v>0</v>
      </c>
      <c r="B1" s="128"/>
      <c r="C1" s="128"/>
    </row>
    <row r="2" spans="1:3" s="91" customFormat="1" ht="19.5">
      <c r="A2" s="128" t="s">
        <v>72</v>
      </c>
      <c r="B2" s="128"/>
      <c r="C2" s="128"/>
    </row>
    <row r="3" spans="1:3" s="91" customFormat="1" ht="19.5">
      <c r="A3" s="128" t="str">
        <f>'صفحه نخست'!N15</f>
        <v>برای ماه منتهی به 1402/06/31</v>
      </c>
      <c r="B3" s="128"/>
      <c r="C3" s="128"/>
    </row>
    <row r="4" spans="1:3">
      <c r="A4" s="137" t="s">
        <v>121</v>
      </c>
      <c r="B4" s="137"/>
      <c r="C4" s="137"/>
    </row>
    <row r="5" spans="1:3">
      <c r="A5" s="45"/>
      <c r="B5" s="46" t="str">
        <f>'صفحه نخست'!N17</f>
        <v>از 1402/06/01 تا  1402/06/31</v>
      </c>
      <c r="C5" s="46" t="str">
        <f>'صفحه نخست'!N19</f>
        <v>از ابتدای سال مالی تا 1402/06/31</v>
      </c>
    </row>
    <row r="6" spans="1:3" ht="16.5" customHeight="1">
      <c r="A6" s="141" t="s">
        <v>84</v>
      </c>
      <c r="B6" s="135" t="s">
        <v>60</v>
      </c>
      <c r="C6" s="135" t="s">
        <v>60</v>
      </c>
    </row>
    <row r="7" spans="1:3">
      <c r="A7" s="142"/>
      <c r="B7" s="127"/>
      <c r="C7" s="127"/>
    </row>
    <row r="8" spans="1:3" ht="23.1" customHeight="1">
      <c r="A8" s="11" t="s">
        <v>19</v>
      </c>
      <c r="B8" s="13">
        <v>0</v>
      </c>
      <c r="C8" s="13">
        <v>0</v>
      </c>
    </row>
    <row r="9" spans="1:3" ht="23.1" customHeight="1">
      <c r="A9" s="11" t="s">
        <v>20</v>
      </c>
      <c r="B9" s="13"/>
      <c r="C9" s="13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 r:id="rId1"/>
  <headerFooter differentOddEven="1" differentFirst="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rightToLeft="1" view="pageBreakPreview" zoomScaleNormal="100" zoomScaleSheetLayoutView="100" workbookViewId="0">
      <selection activeCell="N19" sqref="N19"/>
    </sheetView>
  </sheetViews>
  <sheetFormatPr defaultColWidth="9" defaultRowHeight="15.75"/>
  <cols>
    <col min="1" max="1" width="24.25" style="15" customWidth="1"/>
    <col min="2" max="2" width="13" style="15" customWidth="1"/>
    <col min="3" max="3" width="15.25" style="15" customWidth="1"/>
    <col min="4" max="4" width="15.5" style="15" customWidth="1"/>
    <col min="5" max="5" width="1.25" style="15" customWidth="1"/>
    <col min="6" max="6" width="13" style="15" customWidth="1"/>
    <col min="7" max="7" width="15.125" style="15" customWidth="1"/>
    <col min="8" max="8" width="13" style="15" customWidth="1"/>
    <col min="9" max="9" width="16.5" style="15" customWidth="1"/>
    <col min="10" max="10" width="1.25" style="15" customWidth="1"/>
    <col min="11" max="12" width="13" style="15" customWidth="1"/>
    <col min="13" max="13" width="16.625" style="15" customWidth="1"/>
    <col min="14" max="14" width="15.75" style="15" customWidth="1"/>
    <col min="15" max="15" width="10.75" style="15" customWidth="1"/>
    <col min="16" max="16" width="9" style="2" customWidth="1"/>
    <col min="17" max="16384" width="9" style="2"/>
  </cols>
  <sheetData>
    <row r="1" spans="1:16" s="89" customFormat="1">
      <c r="A1" s="103" t="s">
        <v>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6" s="89" customFormat="1">
      <c r="A2" s="103" t="s">
        <v>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6" s="89" customFormat="1">
      <c r="A3" s="103" t="str">
        <f>'صفحه نخست'!N15</f>
        <v>برای ماه منتهی به 1402/06/31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16">
      <c r="A4" s="107" t="s">
        <v>3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</row>
    <row r="5" spans="1:16">
      <c r="A5" s="107" t="s">
        <v>4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7" spans="1:16" ht="18.75" customHeight="1">
      <c r="A7" s="3"/>
      <c r="B7" s="100" t="str">
        <f>'صفحه نخست'!N10</f>
        <v>1402/05/31</v>
      </c>
      <c r="C7" s="100"/>
      <c r="D7" s="100"/>
      <c r="E7" s="3"/>
      <c r="F7" s="108" t="s">
        <v>5</v>
      </c>
      <c r="G7" s="108"/>
      <c r="H7" s="108"/>
      <c r="I7" s="108"/>
      <c r="J7" s="1"/>
      <c r="K7" s="100" t="str">
        <f>'صفحه نخست'!O10</f>
        <v>1402/06/31</v>
      </c>
      <c r="L7" s="100"/>
      <c r="M7" s="100"/>
      <c r="N7" s="100"/>
      <c r="O7" s="100"/>
    </row>
    <row r="8" spans="1:16" s="8" customFormat="1" ht="17.25" customHeight="1">
      <c r="A8" s="104" t="s">
        <v>6</v>
      </c>
      <c r="B8" s="104" t="s">
        <v>7</v>
      </c>
      <c r="C8" s="104" t="s">
        <v>8</v>
      </c>
      <c r="D8" s="101" t="s">
        <v>9</v>
      </c>
      <c r="E8" s="6"/>
      <c r="F8" s="105" t="s">
        <v>10</v>
      </c>
      <c r="G8" s="105"/>
      <c r="H8" s="106" t="s">
        <v>11</v>
      </c>
      <c r="I8" s="106"/>
      <c r="J8" s="7"/>
      <c r="K8" s="101" t="s">
        <v>7</v>
      </c>
      <c r="L8" s="101" t="s">
        <v>12</v>
      </c>
      <c r="M8" s="101" t="s">
        <v>8</v>
      </c>
      <c r="N8" s="101" t="s">
        <v>9</v>
      </c>
      <c r="O8" s="101" t="s">
        <v>13</v>
      </c>
    </row>
    <row r="9" spans="1:16" s="8" customFormat="1" ht="20.25" customHeight="1">
      <c r="A9" s="102"/>
      <c r="B9" s="102"/>
      <c r="C9" s="102"/>
      <c r="D9" s="102"/>
      <c r="E9" s="6"/>
      <c r="F9" s="10" t="s">
        <v>7</v>
      </c>
      <c r="G9" s="10" t="s">
        <v>14</v>
      </c>
      <c r="H9" s="10" t="s">
        <v>7</v>
      </c>
      <c r="I9" s="10" t="s">
        <v>15</v>
      </c>
      <c r="J9" s="7"/>
      <c r="K9" s="102"/>
      <c r="L9" s="102"/>
      <c r="M9" s="102"/>
      <c r="N9" s="102"/>
      <c r="O9" s="102"/>
    </row>
    <row r="10" spans="1:16" ht="26.25" customHeight="1">
      <c r="A10" s="16" t="s">
        <v>16</v>
      </c>
      <c r="B10" s="17">
        <v>8142993</v>
      </c>
      <c r="C10" s="18">
        <v>57922609456</v>
      </c>
      <c r="D10" s="18">
        <v>53702908548</v>
      </c>
      <c r="E10" s="18">
        <v>0</v>
      </c>
      <c r="F10" s="17">
        <v>0</v>
      </c>
      <c r="G10" s="17">
        <v>0</v>
      </c>
      <c r="H10" s="17">
        <v>0</v>
      </c>
      <c r="I10" s="17">
        <v>0</v>
      </c>
      <c r="J10" s="17"/>
      <c r="K10" s="17">
        <v>8142993</v>
      </c>
      <c r="L10" s="1" t="s">
        <v>132</v>
      </c>
      <c r="M10" s="17">
        <v>57922609456</v>
      </c>
      <c r="N10" s="17">
        <v>48820825956</v>
      </c>
      <c r="O10" s="85">
        <f>N10/'صفحه نخست'!$P$10</f>
        <v>0.31636373861583678</v>
      </c>
      <c r="P10" s="83"/>
    </row>
    <row r="11" spans="1:16" ht="26.25" customHeight="1">
      <c r="A11" s="16" t="s">
        <v>17</v>
      </c>
      <c r="B11" s="17">
        <v>6070793</v>
      </c>
      <c r="C11" s="18">
        <v>87440275423</v>
      </c>
      <c r="D11" s="18">
        <v>83591949342</v>
      </c>
      <c r="E11" s="18">
        <v>3186799</v>
      </c>
      <c r="F11" s="17">
        <v>3186799</v>
      </c>
      <c r="G11" s="17">
        <v>702009562</v>
      </c>
      <c r="H11" s="17">
        <v>107194</v>
      </c>
      <c r="I11" s="17">
        <v>35689623430</v>
      </c>
      <c r="J11" s="17"/>
      <c r="K11" s="17">
        <v>9150398</v>
      </c>
      <c r="L11" s="1" t="s">
        <v>133</v>
      </c>
      <c r="M11" s="17">
        <v>52452661555</v>
      </c>
      <c r="N11" s="17">
        <v>50529856672</v>
      </c>
      <c r="O11" s="85">
        <f>N11/'صفحه نخست'!$P$10</f>
        <v>0.32743842520983962</v>
      </c>
    </row>
    <row r="12" spans="1:16" ht="26.25" customHeight="1">
      <c r="A12" s="16" t="s">
        <v>134</v>
      </c>
      <c r="B12" s="17">
        <v>0</v>
      </c>
      <c r="C12" s="18">
        <v>0</v>
      </c>
      <c r="D12" s="18">
        <v>0</v>
      </c>
      <c r="E12" s="18">
        <v>7215511</v>
      </c>
      <c r="F12" s="17">
        <v>7215511</v>
      </c>
      <c r="G12" s="17">
        <v>34145832674</v>
      </c>
      <c r="H12" s="17">
        <v>0</v>
      </c>
      <c r="I12" s="17">
        <v>0</v>
      </c>
      <c r="J12" s="17"/>
      <c r="K12" s="17">
        <v>7215511</v>
      </c>
      <c r="L12" s="1" t="s">
        <v>135</v>
      </c>
      <c r="M12" s="17">
        <v>34145832674</v>
      </c>
      <c r="N12" s="17">
        <v>32635096097</v>
      </c>
      <c r="O12" s="85">
        <f>N12/'صفحه نخست'!$P$10</f>
        <v>0.21147862227155032</v>
      </c>
    </row>
    <row r="13" spans="1:16" ht="26.25" customHeight="1">
      <c r="A13" s="19" t="s">
        <v>18</v>
      </c>
      <c r="B13" s="20">
        <v>1499445</v>
      </c>
      <c r="C13" s="21">
        <v>17722932134</v>
      </c>
      <c r="D13" s="21">
        <v>17763258772</v>
      </c>
      <c r="E13" s="18">
        <v>6664436</v>
      </c>
      <c r="F13" s="20">
        <v>6664436</v>
      </c>
      <c r="G13" s="20">
        <v>79813712873</v>
      </c>
      <c r="H13" s="20">
        <v>6463881</v>
      </c>
      <c r="I13" s="20">
        <v>76952586228</v>
      </c>
      <c r="J13" s="17"/>
      <c r="K13" s="20">
        <v>1700000</v>
      </c>
      <c r="L13" s="22" t="s">
        <v>136</v>
      </c>
      <c r="M13" s="20">
        <v>20584058779</v>
      </c>
      <c r="N13" s="20">
        <v>20533849183</v>
      </c>
      <c r="O13" s="21">
        <v>0</v>
      </c>
    </row>
    <row r="14" spans="1:16" ht="26.25" customHeight="1">
      <c r="A14" s="16" t="s">
        <v>19</v>
      </c>
      <c r="B14" s="17">
        <v>16081636</v>
      </c>
      <c r="C14" s="18">
        <v>166939627758</v>
      </c>
      <c r="D14" s="18">
        <v>171835690115</v>
      </c>
      <c r="E14" s="18"/>
      <c r="F14" s="17">
        <v>12931140</v>
      </c>
      <c r="G14" s="18">
        <v>151649317505</v>
      </c>
      <c r="H14" s="17">
        <v>13299545</v>
      </c>
      <c r="I14" s="18">
        <v>155503128250</v>
      </c>
      <c r="J14" s="18"/>
      <c r="K14" s="17">
        <v>15713231</v>
      </c>
      <c r="L14" s="16"/>
      <c r="M14" s="18">
        <v>163085817013</v>
      </c>
      <c r="N14" s="18">
        <v>155058116662</v>
      </c>
      <c r="O14" s="18">
        <v>97.68</v>
      </c>
    </row>
  </sheetData>
  <mergeCells count="19">
    <mergeCell ref="A1:O1"/>
    <mergeCell ref="A2:O2"/>
    <mergeCell ref="A3:O3"/>
    <mergeCell ref="A8:A9"/>
    <mergeCell ref="F8:G8"/>
    <mergeCell ref="H8:I8"/>
    <mergeCell ref="M8:M9"/>
    <mergeCell ref="K8:K9"/>
    <mergeCell ref="C8:C9"/>
    <mergeCell ref="B8:B9"/>
    <mergeCell ref="A5:O5"/>
    <mergeCell ref="A4:O4"/>
    <mergeCell ref="F7:I7"/>
    <mergeCell ref="B7:D7"/>
    <mergeCell ref="K7:O7"/>
    <mergeCell ref="D8:D9"/>
    <mergeCell ref="N8:N9"/>
    <mergeCell ref="L8:L9"/>
    <mergeCell ref="O8:O9"/>
  </mergeCells>
  <pageMargins left="0.7" right="0.7" top="0.75" bottom="0.75" header="0.3" footer="0.3"/>
  <pageSetup paperSize="9" scale="61" orientation="landscape" horizontalDpi="4294967295" verticalDpi="4294967295" r:id="rId1"/>
  <headerFooter differentOddEven="1"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rightToLeft="1" view="pageBreakPreview" zoomScale="110" zoomScaleNormal="100" zoomScaleSheetLayoutView="110" workbookViewId="0">
      <selection activeCell="N23" sqref="N23"/>
    </sheetView>
  </sheetViews>
  <sheetFormatPr defaultColWidth="14.375" defaultRowHeight="15.75"/>
  <cols>
    <col min="1" max="1" width="14.375" style="1" customWidth="1"/>
    <col min="2" max="16384" width="14.375" style="1"/>
  </cols>
  <sheetData>
    <row r="1" spans="1:9" ht="21">
      <c r="A1" s="109" t="str">
        <f>' سهام و صندوق‌های سرمایه‌گذاری'!A1:O1</f>
        <v xml:space="preserve"> صندوق اختصاصی بازارگردانی بازده معاملات</v>
      </c>
      <c r="B1" s="109"/>
      <c r="C1" s="109"/>
      <c r="D1" s="109"/>
      <c r="E1" s="109"/>
      <c r="F1" s="109"/>
      <c r="G1" s="109"/>
      <c r="H1" s="109"/>
      <c r="I1" s="109"/>
    </row>
    <row r="2" spans="1:9" ht="21">
      <c r="A2" s="109" t="str">
        <f>' سهام و صندوق‌های سرمایه‌گذاری'!A2:O2</f>
        <v xml:space="preserve">صورت وضعیت پرتفوی </v>
      </c>
      <c r="B2" s="109"/>
      <c r="C2" s="109"/>
      <c r="D2" s="109"/>
      <c r="E2" s="109"/>
      <c r="F2" s="109"/>
      <c r="G2" s="109"/>
      <c r="H2" s="109"/>
      <c r="I2" s="109"/>
    </row>
    <row r="3" spans="1:9" ht="21">
      <c r="A3" s="109" t="str">
        <f>' سهام و صندوق‌های سرمایه‌گذاری'!A3:O3</f>
        <v>برای ماه منتهی به 1402/06/31</v>
      </c>
      <c r="B3" s="109"/>
      <c r="C3" s="109"/>
      <c r="D3" s="109"/>
      <c r="E3" s="109"/>
      <c r="F3" s="109"/>
      <c r="G3" s="109"/>
      <c r="H3" s="109"/>
      <c r="I3" s="109"/>
    </row>
    <row r="4" spans="1:9" s="78" customFormat="1" ht="16.149999999999999" customHeight="1">
      <c r="A4" s="111" t="s">
        <v>21</v>
      </c>
      <c r="B4" s="111"/>
      <c r="C4" s="111"/>
      <c r="D4" s="111"/>
      <c r="E4" s="111"/>
    </row>
    <row r="5" spans="1:9">
      <c r="A5" s="79"/>
      <c r="B5" s="80"/>
      <c r="C5" s="80"/>
      <c r="D5" s="80"/>
      <c r="E5" s="80"/>
    </row>
    <row r="6" spans="1:9">
      <c r="A6" s="79"/>
      <c r="B6" s="110" t="str">
        <f>'صفحه نخست'!N10</f>
        <v>1402/05/31</v>
      </c>
      <c r="C6" s="110"/>
      <c r="D6" s="110"/>
      <c r="E6" s="110"/>
      <c r="F6" s="110" t="str">
        <f>'صفحه نخست'!O10</f>
        <v>1402/06/31</v>
      </c>
      <c r="G6" s="110"/>
      <c r="H6" s="110"/>
      <c r="I6" s="110"/>
    </row>
    <row r="7" spans="1:9">
      <c r="A7" s="81" t="s">
        <v>22</v>
      </c>
      <c r="B7" s="81" t="s">
        <v>23</v>
      </c>
      <c r="C7" s="81" t="s">
        <v>24</v>
      </c>
      <c r="D7" s="81" t="s">
        <v>25</v>
      </c>
      <c r="E7" s="81" t="s">
        <v>26</v>
      </c>
      <c r="F7" s="81" t="s">
        <v>23</v>
      </c>
      <c r="G7" s="81" t="s">
        <v>24</v>
      </c>
      <c r="H7" s="81" t="s">
        <v>25</v>
      </c>
      <c r="I7" s="81" t="s">
        <v>26</v>
      </c>
    </row>
    <row r="8" spans="1:9">
      <c r="A8" s="6"/>
      <c r="B8" s="3"/>
      <c r="C8" s="3"/>
      <c r="D8" s="6"/>
      <c r="E8" s="3"/>
      <c r="F8" s="3"/>
      <c r="G8" s="3"/>
      <c r="H8" s="6"/>
      <c r="I8" s="3"/>
    </row>
    <row r="9" spans="1:9">
      <c r="A9" s="6"/>
      <c r="B9" s="3"/>
      <c r="C9" s="3"/>
      <c r="D9" s="3"/>
      <c r="E9" s="3"/>
      <c r="F9" s="3"/>
      <c r="G9" s="3"/>
      <c r="H9" s="3"/>
      <c r="I9" s="3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pageSetup scale="64" orientation="portrait" r:id="rId1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rightToLeft="1" view="pageBreakPreview" zoomScale="106" zoomScaleNormal="100" zoomScaleSheetLayoutView="106" workbookViewId="0">
      <selection activeCell="N12" sqref="N12"/>
    </sheetView>
  </sheetViews>
  <sheetFormatPr defaultColWidth="9" defaultRowHeight="15.75"/>
  <cols>
    <col min="1" max="11" width="13" style="1" customWidth="1"/>
    <col min="12" max="12" width="13.125" style="1" customWidth="1"/>
    <col min="13" max="19" width="13" style="1" customWidth="1"/>
    <col min="20" max="20" width="9" style="77" customWidth="1"/>
    <col min="21" max="16384" width="9" style="77"/>
  </cols>
  <sheetData>
    <row r="1" spans="1:19" s="90" customFormat="1" ht="2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1:19" s="90" customFormat="1" ht="21">
      <c r="A2" s="109" t="s">
        <v>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s="90" customFormat="1" ht="21">
      <c r="A3" s="109" t="s">
        <v>128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</row>
    <row r="4" spans="1:19" ht="18.75">
      <c r="A4" s="117" t="s">
        <v>27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</row>
    <row r="6" spans="1:19" ht="18" customHeight="1">
      <c r="A6" s="100" t="s">
        <v>28</v>
      </c>
      <c r="B6" s="100"/>
      <c r="C6" s="100"/>
      <c r="D6" s="100"/>
      <c r="E6" s="100"/>
      <c r="F6" s="100"/>
      <c r="G6" s="100"/>
      <c r="H6" s="100" t="s">
        <v>131</v>
      </c>
      <c r="I6" s="100"/>
      <c r="J6" s="100"/>
      <c r="K6" s="108" t="s">
        <v>5</v>
      </c>
      <c r="L6" s="108"/>
      <c r="M6" s="108"/>
      <c r="N6" s="108"/>
      <c r="O6" s="100" t="s">
        <v>127</v>
      </c>
      <c r="P6" s="100"/>
      <c r="Q6" s="100"/>
      <c r="R6" s="100"/>
      <c r="S6" s="100"/>
    </row>
    <row r="7" spans="1:19" ht="26.25" customHeight="1">
      <c r="A7" s="116" t="s">
        <v>29</v>
      </c>
      <c r="B7" s="114" t="s">
        <v>30</v>
      </c>
      <c r="C7" s="106" t="s">
        <v>31</v>
      </c>
      <c r="D7" s="112" t="s">
        <v>32</v>
      </c>
      <c r="E7" s="114" t="s">
        <v>33</v>
      </c>
      <c r="F7" s="113" t="s">
        <v>34</v>
      </c>
      <c r="G7" s="113" t="s">
        <v>35</v>
      </c>
      <c r="H7" s="112" t="s">
        <v>7</v>
      </c>
      <c r="I7" s="112" t="s">
        <v>8</v>
      </c>
      <c r="J7" s="112" t="s">
        <v>9</v>
      </c>
      <c r="K7" s="113" t="s">
        <v>10</v>
      </c>
      <c r="L7" s="113"/>
      <c r="M7" s="113" t="s">
        <v>11</v>
      </c>
      <c r="N7" s="113"/>
      <c r="O7" s="112" t="s">
        <v>7</v>
      </c>
      <c r="P7" s="112" t="s">
        <v>36</v>
      </c>
      <c r="Q7" s="112" t="s">
        <v>8</v>
      </c>
      <c r="R7" s="112" t="s">
        <v>9</v>
      </c>
      <c r="S7" s="112" t="s">
        <v>37</v>
      </c>
    </row>
    <row r="8" spans="1:19" s="1" customFormat="1" ht="40.5" customHeight="1">
      <c r="A8" s="100"/>
      <c r="B8" s="108"/>
      <c r="C8" s="115"/>
      <c r="D8" s="100"/>
      <c r="E8" s="108"/>
      <c r="F8" s="108"/>
      <c r="G8" s="108"/>
      <c r="H8" s="100"/>
      <c r="I8" s="100"/>
      <c r="J8" s="100"/>
      <c r="K8" s="5" t="s">
        <v>7</v>
      </c>
      <c r="L8" s="5" t="s">
        <v>14</v>
      </c>
      <c r="M8" s="5" t="s">
        <v>7</v>
      </c>
      <c r="N8" s="5" t="s">
        <v>15</v>
      </c>
      <c r="O8" s="100"/>
      <c r="P8" s="100"/>
      <c r="Q8" s="100"/>
      <c r="R8" s="100"/>
      <c r="S8" s="100"/>
    </row>
    <row r="9" spans="1:19" ht="23.1" customHeight="1">
      <c r="A9" s="11" t="s">
        <v>19</v>
      </c>
      <c r="B9" s="11"/>
      <c r="C9" s="11"/>
      <c r="D9" s="14"/>
      <c r="E9" s="14"/>
      <c r="F9" s="11"/>
      <c r="G9" s="11"/>
      <c r="H9" s="12">
        <v>0</v>
      </c>
      <c r="I9" s="13">
        <v>0</v>
      </c>
      <c r="J9" s="13">
        <v>0</v>
      </c>
      <c r="K9" s="12">
        <v>0</v>
      </c>
      <c r="L9" s="13">
        <v>0</v>
      </c>
      <c r="M9" s="12">
        <v>0</v>
      </c>
      <c r="N9" s="13">
        <v>0</v>
      </c>
      <c r="O9" s="12">
        <v>0</v>
      </c>
      <c r="P9" s="11"/>
      <c r="Q9" s="13">
        <v>0</v>
      </c>
      <c r="R9" s="13">
        <v>0</v>
      </c>
      <c r="S9" s="13">
        <v>0</v>
      </c>
    </row>
    <row r="10" spans="1:19" ht="23.1" customHeight="1">
      <c r="A10" s="55" t="s">
        <v>20</v>
      </c>
      <c r="B10" s="33"/>
      <c r="C10" s="33"/>
      <c r="D10" s="67"/>
      <c r="E10" s="67"/>
      <c r="F10" s="33"/>
      <c r="G10" s="33"/>
      <c r="H10" s="68"/>
      <c r="I10" s="34"/>
      <c r="J10" s="34"/>
      <c r="K10" s="68"/>
      <c r="L10" s="34"/>
      <c r="M10" s="68"/>
      <c r="N10" s="34"/>
      <c r="O10" s="68"/>
      <c r="P10" s="33"/>
      <c r="Q10" s="34"/>
      <c r="R10" s="34"/>
      <c r="S10" s="34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47" orientation="landscape" horizontalDpi="4294967295" verticalDpi="4294967295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rightToLeft="1" view="pageBreakPreview" zoomScale="110" zoomScaleNormal="100" zoomScaleSheetLayoutView="110" workbookViewId="0">
      <selection activeCell="F16" sqref="F16"/>
    </sheetView>
  </sheetViews>
  <sheetFormatPr defaultRowHeight="18"/>
  <cols>
    <col min="1" max="1" width="13" style="35" customWidth="1"/>
    <col min="2" max="5" width="9.125" style="35" customWidth="1"/>
    <col min="6" max="6" width="13" style="35" customWidth="1"/>
    <col min="7" max="7" width="9.125" style="35" customWidth="1"/>
    <col min="8" max="10" width="9.125" style="36" customWidth="1"/>
    <col min="11" max="16384" width="9" style="36"/>
  </cols>
  <sheetData>
    <row r="1" spans="1:10" s="91" customFormat="1" ht="21">
      <c r="A1" s="109" t="s">
        <v>0</v>
      </c>
      <c r="B1" s="109"/>
      <c r="C1" s="109"/>
      <c r="D1" s="109"/>
      <c r="E1" s="109"/>
      <c r="F1" s="109"/>
      <c r="G1" s="109"/>
      <c r="H1" s="121"/>
      <c r="I1" s="121"/>
      <c r="J1" s="121"/>
    </row>
    <row r="2" spans="1:10" s="91" customFormat="1" ht="21">
      <c r="A2" s="109" t="s">
        <v>2</v>
      </c>
      <c r="B2" s="109"/>
      <c r="C2" s="109"/>
      <c r="D2" s="109"/>
      <c r="E2" s="109"/>
      <c r="F2" s="109"/>
      <c r="G2" s="109"/>
      <c r="H2" s="121"/>
      <c r="I2" s="121"/>
      <c r="J2" s="121"/>
    </row>
    <row r="3" spans="1:10" s="91" customFormat="1" ht="21">
      <c r="A3" s="109" t="str">
        <f>'صفحه نخست'!N15</f>
        <v>برای ماه منتهی به 1402/06/31</v>
      </c>
      <c r="B3" s="109"/>
      <c r="C3" s="109"/>
      <c r="D3" s="109"/>
      <c r="E3" s="109"/>
      <c r="F3" s="109"/>
      <c r="G3" s="109"/>
      <c r="H3" s="121"/>
      <c r="I3" s="121"/>
      <c r="J3" s="121"/>
    </row>
    <row r="4" spans="1:10">
      <c r="A4" s="122" t="s">
        <v>38</v>
      </c>
      <c r="B4" s="122"/>
      <c r="C4" s="122"/>
      <c r="D4" s="122"/>
      <c r="E4" s="122"/>
      <c r="F4" s="122"/>
      <c r="G4" s="122"/>
      <c r="H4" s="2"/>
      <c r="I4" s="2"/>
      <c r="J4" s="2"/>
    </row>
    <row r="5" spans="1:10">
      <c r="A5" s="122" t="s">
        <v>39</v>
      </c>
      <c r="B5" s="122"/>
      <c r="C5" s="122"/>
      <c r="D5" s="122"/>
      <c r="E5" s="122"/>
      <c r="F5" s="122"/>
      <c r="G5" s="122"/>
      <c r="H5" s="2"/>
      <c r="I5" s="2"/>
      <c r="J5" s="2"/>
    </row>
    <row r="6" spans="1:10">
      <c r="A6" s="15"/>
      <c r="B6" s="120" t="str">
        <f>'صفحه نخست'!N17</f>
        <v>از 1402/06/01 تا  1402/06/31</v>
      </c>
      <c r="C6" s="120"/>
      <c r="D6" s="120"/>
      <c r="E6" s="120"/>
      <c r="F6" s="120"/>
      <c r="G6" s="120"/>
      <c r="H6" s="120"/>
      <c r="I6" s="120"/>
      <c r="J6" s="120"/>
    </row>
    <row r="7" spans="1:10" ht="14.45" customHeight="1">
      <c r="A7" s="116" t="s">
        <v>40</v>
      </c>
      <c r="B7" s="113" t="s">
        <v>7</v>
      </c>
      <c r="C7" s="104" t="s">
        <v>41</v>
      </c>
      <c r="D7" s="104" t="s">
        <v>42</v>
      </c>
      <c r="E7" s="104" t="s">
        <v>43</v>
      </c>
      <c r="F7" s="101" t="s">
        <v>44</v>
      </c>
      <c r="G7" s="104" t="s">
        <v>45</v>
      </c>
      <c r="H7" s="104"/>
      <c r="I7" s="104"/>
      <c r="J7" s="104"/>
    </row>
    <row r="8" spans="1:10" ht="27" customHeight="1">
      <c r="A8" s="100"/>
      <c r="B8" s="108"/>
      <c r="C8" s="102"/>
      <c r="D8" s="102"/>
      <c r="E8" s="102"/>
      <c r="F8" s="102"/>
      <c r="G8" s="102"/>
      <c r="H8" s="102"/>
      <c r="I8" s="102"/>
      <c r="J8" s="102"/>
    </row>
    <row r="9" spans="1:10" ht="23.1" customHeight="1">
      <c r="A9" s="11" t="s">
        <v>19</v>
      </c>
      <c r="B9" s="12">
        <v>0</v>
      </c>
      <c r="C9" s="13">
        <v>0</v>
      </c>
      <c r="D9" s="13"/>
      <c r="E9" s="13"/>
      <c r="F9" s="13">
        <v>0</v>
      </c>
      <c r="G9" s="11"/>
    </row>
    <row r="10" spans="1:10" ht="23.1" customHeight="1">
      <c r="A10" s="33" t="s">
        <v>20</v>
      </c>
      <c r="B10" s="12"/>
      <c r="C10" s="73"/>
      <c r="D10" s="73"/>
      <c r="E10" s="74"/>
      <c r="F10" s="73"/>
      <c r="G10" s="119"/>
      <c r="H10" s="118"/>
      <c r="I10" s="118"/>
      <c r="J10" s="118"/>
    </row>
    <row r="11" spans="1:10">
      <c r="A11" s="15"/>
      <c r="B11" s="15"/>
      <c r="C11" s="6"/>
      <c r="D11" s="15"/>
      <c r="E11" s="76"/>
      <c r="F11" s="75"/>
      <c r="G11" s="118"/>
      <c r="H11" s="118"/>
      <c r="I11" s="118"/>
      <c r="J11" s="118"/>
    </row>
  </sheetData>
  <mergeCells count="15">
    <mergeCell ref="A1:J1"/>
    <mergeCell ref="A2:J2"/>
    <mergeCell ref="A3:J3"/>
    <mergeCell ref="A4:G4"/>
    <mergeCell ref="A5:G5"/>
    <mergeCell ref="B6:J6"/>
    <mergeCell ref="A7:A8"/>
    <mergeCell ref="B7:B8"/>
    <mergeCell ref="C7:C8"/>
    <mergeCell ref="D7:D8"/>
    <mergeCell ref="G11:J11"/>
    <mergeCell ref="E7:E8"/>
    <mergeCell ref="F7:F8"/>
    <mergeCell ref="G7:J8"/>
    <mergeCell ref="G10:J10"/>
  </mergeCells>
  <pageMargins left="0.7" right="0.7" top="0.75" bottom="0.75" header="0.3" footer="0.3"/>
  <pageSetup paperSize="9" scale="81" orientation="portrait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rightToLeft="1" view="pageBreakPreview" zoomScale="110" zoomScaleNormal="100" zoomScaleSheetLayoutView="110" workbookViewId="0">
      <selection activeCell="F17" sqref="F17"/>
    </sheetView>
  </sheetViews>
  <sheetFormatPr defaultColWidth="9" defaultRowHeight="21"/>
  <cols>
    <col min="1" max="7" width="13" style="61" customWidth="1"/>
    <col min="8" max="8" width="13" style="61" bestFit="1" customWidth="1"/>
    <col min="9" max="16" width="13" style="61" customWidth="1"/>
    <col min="17" max="17" width="9" style="61" customWidth="1"/>
    <col min="18" max="16384" width="9" style="61"/>
  </cols>
  <sheetData>
    <row r="1" spans="1:16" ht="18.600000000000001" customHeight="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16.899999999999999" customHeight="1">
      <c r="A2" s="109" t="s">
        <v>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ht="16.899999999999999" customHeight="1">
      <c r="A3" s="109" t="str">
        <f>'صفحه نخست'!N15</f>
        <v>برای ماه منتهی به 1402/06/31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</row>
    <row r="4" spans="1:16" ht="16.899999999999999" customHeight="1">
      <c r="A4" s="117" t="s">
        <v>46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1:16" ht="21.6" customHeight="1">
      <c r="A5" s="6"/>
      <c r="B5" s="102"/>
      <c r="C5" s="102"/>
      <c r="D5" s="9"/>
      <c r="E5" s="9"/>
      <c r="F5" s="102" t="str">
        <f>'صفحه نخست'!N10</f>
        <v>1402/05/31</v>
      </c>
      <c r="G5" s="102"/>
      <c r="H5" s="102"/>
      <c r="I5" s="108" t="s">
        <v>5</v>
      </c>
      <c r="J5" s="108"/>
      <c r="K5" s="108"/>
      <c r="L5" s="108"/>
      <c r="M5" s="102" t="str">
        <f>'صفحه نخست'!O10</f>
        <v>1402/06/31</v>
      </c>
      <c r="N5" s="102"/>
      <c r="O5" s="102"/>
      <c r="P5" s="102"/>
    </row>
    <row r="6" spans="1:16" ht="16.899999999999999" customHeight="1">
      <c r="A6" s="104" t="s">
        <v>47</v>
      </c>
      <c r="B6" s="105" t="s">
        <v>33</v>
      </c>
      <c r="C6" s="106" t="s">
        <v>48</v>
      </c>
      <c r="D6" s="106" t="s">
        <v>49</v>
      </c>
      <c r="E6" s="106" t="s">
        <v>31</v>
      </c>
      <c r="F6" s="116" t="s">
        <v>7</v>
      </c>
      <c r="G6" s="104" t="s">
        <v>8</v>
      </c>
      <c r="H6" s="6" t="s">
        <v>50</v>
      </c>
      <c r="I6" s="113" t="s">
        <v>10</v>
      </c>
      <c r="J6" s="113"/>
      <c r="K6" s="113" t="s">
        <v>11</v>
      </c>
      <c r="L6" s="113"/>
      <c r="M6" s="112" t="s">
        <v>7</v>
      </c>
      <c r="N6" s="101" t="s">
        <v>8</v>
      </c>
      <c r="O6" s="6" t="s">
        <v>50</v>
      </c>
      <c r="P6" s="6" t="s">
        <v>51</v>
      </c>
    </row>
    <row r="7" spans="1:16" ht="16.899999999999999" customHeight="1">
      <c r="A7" s="102"/>
      <c r="B7" s="115"/>
      <c r="C7" s="115"/>
      <c r="D7" s="115"/>
      <c r="E7" s="115"/>
      <c r="F7" s="100"/>
      <c r="G7" s="102"/>
      <c r="H7" s="9" t="s">
        <v>52</v>
      </c>
      <c r="I7" s="5" t="s">
        <v>7</v>
      </c>
      <c r="J7" s="5" t="s">
        <v>8</v>
      </c>
      <c r="K7" s="5" t="s">
        <v>7</v>
      </c>
      <c r="L7" s="5" t="s">
        <v>15</v>
      </c>
      <c r="M7" s="100"/>
      <c r="N7" s="102"/>
      <c r="O7" s="9" t="s">
        <v>52</v>
      </c>
      <c r="P7" s="9" t="s">
        <v>53</v>
      </c>
    </row>
    <row r="8" spans="1:16" ht="23.1" customHeight="1">
      <c r="A8" s="62" t="s">
        <v>19</v>
      </c>
      <c r="B8" s="63"/>
      <c r="C8" s="64">
        <v>0</v>
      </c>
      <c r="D8" s="64">
        <v>0</v>
      </c>
      <c r="E8" s="62"/>
      <c r="F8" s="65">
        <v>0</v>
      </c>
      <c r="G8" s="64">
        <v>0</v>
      </c>
      <c r="H8" s="64">
        <v>0</v>
      </c>
      <c r="I8" s="65">
        <v>0</v>
      </c>
      <c r="J8" s="65">
        <v>0</v>
      </c>
      <c r="K8" s="65">
        <v>0</v>
      </c>
      <c r="L8" s="65">
        <v>0</v>
      </c>
      <c r="M8" s="65">
        <v>0</v>
      </c>
      <c r="N8" s="64">
        <v>0</v>
      </c>
      <c r="O8" s="64">
        <v>0</v>
      </c>
      <c r="P8" s="64">
        <v>0</v>
      </c>
    </row>
    <row r="9" spans="1:16" ht="23.1" customHeight="1">
      <c r="A9" s="66" t="s">
        <v>20</v>
      </c>
      <c r="B9" s="67"/>
      <c r="C9" s="34"/>
      <c r="D9" s="34"/>
      <c r="E9" s="33"/>
      <c r="F9" s="68"/>
      <c r="G9" s="34"/>
      <c r="H9" s="69"/>
      <c r="I9" s="70"/>
      <c r="J9" s="70"/>
      <c r="K9" s="70"/>
      <c r="L9" s="70"/>
      <c r="M9" s="68"/>
      <c r="N9" s="34"/>
      <c r="O9" s="69"/>
      <c r="P9" s="69"/>
    </row>
    <row r="10" spans="1:16" ht="16.899999999999999" customHeight="1">
      <c r="A10" s="71"/>
      <c r="B10" s="3"/>
      <c r="C10" s="3"/>
      <c r="D10" s="3"/>
      <c r="E10" s="3"/>
      <c r="F10" s="3"/>
      <c r="G10" s="3"/>
      <c r="H10" s="3"/>
      <c r="I10" s="72"/>
      <c r="J10" s="72"/>
      <c r="K10" s="72"/>
      <c r="L10" s="72"/>
      <c r="M10" s="3"/>
      <c r="N10" s="3"/>
      <c r="O10" s="3"/>
      <c r="P10" s="3"/>
    </row>
    <row r="11" spans="1:16" ht="16.899999999999999" customHeight="1">
      <c r="A11" s="71"/>
      <c r="B11" s="71"/>
      <c r="C11" s="71"/>
      <c r="D11" s="71"/>
      <c r="E11" s="71"/>
      <c r="F11" s="3"/>
      <c r="G11" s="3"/>
      <c r="H11" s="6"/>
      <c r="I11" s="3"/>
      <c r="J11" s="3"/>
      <c r="K11" s="3"/>
      <c r="L11" s="3"/>
      <c r="M11" s="3"/>
      <c r="N11" s="3"/>
      <c r="O11" s="6"/>
      <c r="P11" s="6"/>
    </row>
    <row r="12" spans="1:16" ht="16.899999999999999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 ht="16.899999999999999" customHeight="1"/>
    <row r="14" spans="1:16" ht="16.899999999999999" customHeight="1"/>
    <row r="15" spans="1:16" ht="16.899999999999999" customHeight="1"/>
    <row r="16" spans="1:16" ht="16.899999999999999" customHeight="1"/>
    <row r="17" ht="16.899999999999999" customHeight="1"/>
  </sheetData>
  <mergeCells count="19">
    <mergeCell ref="N6:N7"/>
    <mergeCell ref="A1:P1"/>
    <mergeCell ref="A2:P2"/>
    <mergeCell ref="A3:P3"/>
    <mergeCell ref="A4:P4"/>
    <mergeCell ref="B5:C5"/>
    <mergeCell ref="F5:H5"/>
    <mergeCell ref="I5:L5"/>
    <mergeCell ref="M5:P5"/>
    <mergeCell ref="D6:D7"/>
    <mergeCell ref="K6:L6"/>
    <mergeCell ref="I6:J6"/>
    <mergeCell ref="E6:E7"/>
    <mergeCell ref="A6:A7"/>
    <mergeCell ref="B6:B7"/>
    <mergeCell ref="C6:C7"/>
    <mergeCell ref="F6:F7"/>
    <mergeCell ref="M6:M7"/>
    <mergeCell ref="G6:G7"/>
  </mergeCells>
  <pageMargins left="0.7" right="0.7" top="0.75" bottom="0.75" header="0.3" footer="0.3"/>
  <pageSetup paperSize="9" scale="38" fitToHeight="0" orientation="portrait" r:id="rId1"/>
  <headerFooter differentOddEven="1" differentFirst="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rightToLeft="1" view="pageBreakPreview" zoomScale="110" zoomScaleNormal="100" zoomScaleSheetLayoutView="110" workbookViewId="0">
      <selection activeCell="K20" sqref="K20"/>
    </sheetView>
  </sheetViews>
  <sheetFormatPr defaultColWidth="9" defaultRowHeight="15.75"/>
  <cols>
    <col min="1" max="1" width="21.25" style="15" customWidth="1"/>
    <col min="2" max="2" width="16.875" style="15" customWidth="1"/>
    <col min="3" max="3" width="13" style="15" customWidth="1"/>
    <col min="4" max="4" width="11.375" style="15" customWidth="1"/>
    <col min="5" max="5" width="13.75" style="15" customWidth="1"/>
    <col min="6" max="6" width="14.25" style="15" customWidth="1"/>
    <col min="7" max="7" width="1.375" style="15" customWidth="1"/>
    <col min="8" max="8" width="13.5" style="15" customWidth="1"/>
    <col min="9" max="9" width="14.25" style="15" customWidth="1"/>
    <col min="10" max="10" width="1.375" style="15" customWidth="1"/>
    <col min="11" max="12" width="13" style="15" customWidth="1"/>
    <col min="13" max="13" width="9" style="2" customWidth="1"/>
    <col min="14" max="16384" width="9" style="2"/>
  </cols>
  <sheetData>
    <row r="1" spans="1:12" s="89" customFormat="1" ht="2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s="89" customFormat="1" ht="21">
      <c r="A2" s="109" t="s">
        <v>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s="89" customFormat="1" ht="21">
      <c r="A3" s="109" t="str">
        <f>'صفحه نخست'!N15</f>
        <v>برای ماه منتهی به 1402/06/31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ht="18.75">
      <c r="A4" s="117" t="s">
        <v>54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12" ht="16.5" thickBot="1">
      <c r="B5" s="29"/>
      <c r="C5" s="29"/>
      <c r="D5" s="29"/>
      <c r="E5" s="29"/>
      <c r="F5" s="29"/>
      <c r="H5" s="29"/>
      <c r="I5" s="29"/>
    </row>
    <row r="6" spans="1:12" ht="18.75" customHeight="1" thickBot="1">
      <c r="A6" s="3"/>
      <c r="B6" s="100" t="s">
        <v>55</v>
      </c>
      <c r="C6" s="100"/>
      <c r="D6" s="100"/>
      <c r="E6" s="100"/>
      <c r="F6" s="4" t="str">
        <f>'صفحه نخست'!N10</f>
        <v>1402/05/31</v>
      </c>
      <c r="G6" s="3"/>
      <c r="H6" s="108" t="s">
        <v>5</v>
      </c>
      <c r="I6" s="108"/>
      <c r="J6" s="1"/>
      <c r="K6" s="124" t="str">
        <f>'صفحه نخست'!O10</f>
        <v>1402/06/31</v>
      </c>
      <c r="L6" s="124"/>
    </row>
    <row r="7" spans="1:12" ht="31.9" customHeight="1">
      <c r="A7" s="30" t="s">
        <v>56</v>
      </c>
      <c r="B7" s="31" t="s">
        <v>57</v>
      </c>
      <c r="C7" s="31" t="s">
        <v>58</v>
      </c>
      <c r="D7" s="31" t="s">
        <v>59</v>
      </c>
      <c r="E7" s="31" t="s">
        <v>48</v>
      </c>
      <c r="F7" s="32" t="s">
        <v>60</v>
      </c>
      <c r="G7" s="3"/>
      <c r="H7" s="31" t="s">
        <v>61</v>
      </c>
      <c r="I7" s="31" t="s">
        <v>62</v>
      </c>
      <c r="J7" s="1"/>
      <c r="K7" s="30" t="s">
        <v>60</v>
      </c>
      <c r="L7" s="30" t="s">
        <v>51</v>
      </c>
    </row>
    <row r="8" spans="1:12" ht="25.5" customHeight="1">
      <c r="A8" s="16" t="s">
        <v>67</v>
      </c>
      <c r="B8" s="1" t="s">
        <v>68</v>
      </c>
      <c r="C8" s="1" t="s">
        <v>65</v>
      </c>
      <c r="D8" s="1" t="s">
        <v>66</v>
      </c>
      <c r="E8" s="1" t="s">
        <v>66</v>
      </c>
      <c r="F8" s="17">
        <v>180080</v>
      </c>
      <c r="G8" s="17">
        <v>0</v>
      </c>
      <c r="H8" s="17">
        <v>0</v>
      </c>
      <c r="I8" s="17">
        <v>0</v>
      </c>
      <c r="J8" s="17"/>
      <c r="K8" s="17">
        <v>180080</v>
      </c>
      <c r="L8" s="18">
        <v>0</v>
      </c>
    </row>
    <row r="9" spans="1:12" ht="25.5" customHeight="1">
      <c r="A9" s="16" t="s">
        <v>69</v>
      </c>
      <c r="B9" s="1" t="s">
        <v>70</v>
      </c>
      <c r="C9" s="1" t="s">
        <v>65</v>
      </c>
      <c r="D9" s="1" t="s">
        <v>66</v>
      </c>
      <c r="E9" s="1" t="s">
        <v>66</v>
      </c>
      <c r="F9" s="17">
        <v>180080</v>
      </c>
      <c r="G9" s="17">
        <v>0</v>
      </c>
      <c r="H9" s="17">
        <v>0</v>
      </c>
      <c r="I9" s="17">
        <v>0</v>
      </c>
      <c r="J9" s="17"/>
      <c r="K9" s="17">
        <v>180080</v>
      </c>
      <c r="L9" s="18">
        <v>0</v>
      </c>
    </row>
    <row r="10" spans="1:12" ht="25.5" customHeight="1">
      <c r="A10" s="19" t="s">
        <v>63</v>
      </c>
      <c r="B10" s="22" t="s">
        <v>64</v>
      </c>
      <c r="C10" s="22" t="s">
        <v>65</v>
      </c>
      <c r="D10" s="22" t="s">
        <v>66</v>
      </c>
      <c r="E10" s="22" t="s">
        <v>66</v>
      </c>
      <c r="F10" s="20">
        <v>8167054</v>
      </c>
      <c r="G10" s="17">
        <v>34682</v>
      </c>
      <c r="H10" s="20">
        <v>34682</v>
      </c>
      <c r="I10" s="20">
        <v>0</v>
      </c>
      <c r="J10" s="17"/>
      <c r="K10" s="20">
        <v>8201736</v>
      </c>
      <c r="L10" s="21">
        <v>0.01</v>
      </c>
    </row>
    <row r="11" spans="1:12" ht="25.5" customHeight="1">
      <c r="A11" s="1" t="s">
        <v>19</v>
      </c>
      <c r="B11" s="16"/>
      <c r="C11" s="16"/>
      <c r="D11" s="16"/>
      <c r="E11" s="16"/>
      <c r="F11" s="17">
        <v>582214</v>
      </c>
      <c r="G11" s="17"/>
      <c r="H11" s="17">
        <v>5100000000</v>
      </c>
      <c r="I11" s="17">
        <v>5092055000</v>
      </c>
      <c r="J11" s="17"/>
      <c r="K11" s="17">
        <v>8527214</v>
      </c>
      <c r="L11" s="18">
        <v>0.01</v>
      </c>
    </row>
    <row r="12" spans="1:12" ht="23.1" customHeight="1">
      <c r="A12" s="33" t="s">
        <v>20</v>
      </c>
      <c r="B12" s="33"/>
      <c r="C12" s="33"/>
      <c r="D12" s="33"/>
      <c r="E12" s="33"/>
      <c r="F12" s="34"/>
      <c r="G12" s="34"/>
      <c r="H12" s="123"/>
      <c r="I12" s="123"/>
      <c r="J12" s="34"/>
      <c r="K12" s="34"/>
      <c r="L12" s="13"/>
    </row>
    <row r="16" spans="1:12">
      <c r="C16" s="15" t="s">
        <v>71</v>
      </c>
    </row>
  </sheetData>
  <mergeCells count="8">
    <mergeCell ref="A3:L3"/>
    <mergeCell ref="A2:L2"/>
    <mergeCell ref="A1:L1"/>
    <mergeCell ref="H12:I12"/>
    <mergeCell ref="B6:E6"/>
    <mergeCell ref="H6:I6"/>
    <mergeCell ref="A4:K4"/>
    <mergeCell ref="K6:L6"/>
  </mergeCells>
  <pageMargins left="0.7" right="0.7" top="0.75" bottom="0.75" header="0.3" footer="0.3"/>
  <pageSetup paperSize="9" scale="80" orientation="landscape" horizontalDpi="4294967295" verticalDpi="4294967295" r:id="rId1"/>
  <headerFooter differentOddEven="1"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1"/>
  <sheetViews>
    <sheetView rightToLeft="1" view="pageBreakPreview" zoomScale="110" zoomScaleNormal="106" zoomScaleSheetLayoutView="110" workbookViewId="0">
      <selection activeCell="D21" sqref="D21"/>
    </sheetView>
  </sheetViews>
  <sheetFormatPr defaultColWidth="13" defaultRowHeight="18"/>
  <cols>
    <col min="1" max="1" width="42.125" style="42" customWidth="1"/>
    <col min="2" max="2" width="13" style="35" customWidth="1"/>
    <col min="3" max="3" width="13.5" style="35" customWidth="1"/>
    <col min="4" max="4" width="16.25" style="35" customWidth="1"/>
    <col min="5" max="5" width="17.625" style="35" customWidth="1"/>
    <col min="6" max="20" width="13" style="36" customWidth="1"/>
    <col min="21" max="16384" width="13" style="36"/>
  </cols>
  <sheetData>
    <row r="1" spans="1:19" s="91" customFormat="1" ht="21">
      <c r="A1" s="109" t="s">
        <v>0</v>
      </c>
      <c r="B1" s="109"/>
      <c r="C1" s="109"/>
      <c r="D1" s="109"/>
      <c r="E1" s="109"/>
    </row>
    <row r="2" spans="1:19" s="91" customFormat="1" ht="21">
      <c r="A2" s="109" t="s">
        <v>72</v>
      </c>
      <c r="B2" s="109"/>
      <c r="C2" s="109"/>
      <c r="D2" s="109"/>
      <c r="E2" s="109"/>
    </row>
    <row r="3" spans="1:19" s="91" customFormat="1" ht="21">
      <c r="A3" s="109" t="str">
        <f>'صفحه نخست'!N15</f>
        <v>برای ماه منتهی به 1402/06/31</v>
      </c>
      <c r="B3" s="109"/>
      <c r="C3" s="109"/>
      <c r="D3" s="109"/>
      <c r="E3" s="109"/>
    </row>
    <row r="4" spans="1:19" ht="18.75">
      <c r="A4" s="117" t="s">
        <v>73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</row>
    <row r="5" spans="1:19" ht="21.75" customHeight="1">
      <c r="A5" s="37" t="s">
        <v>74</v>
      </c>
      <c r="B5" s="37" t="s">
        <v>75</v>
      </c>
      <c r="C5" s="37" t="s">
        <v>60</v>
      </c>
      <c r="D5" s="37" t="s">
        <v>76</v>
      </c>
      <c r="E5" s="37" t="s">
        <v>77</v>
      </c>
    </row>
    <row r="6" spans="1:19" s="2" customFormat="1" ht="23.1" customHeight="1">
      <c r="A6" s="16" t="s">
        <v>78</v>
      </c>
      <c r="B6" s="1" t="s">
        <v>79</v>
      </c>
      <c r="C6" s="17">
        <v>-11453063198</v>
      </c>
      <c r="D6" s="85">
        <f>C6/C10</f>
        <v>1.6666723982437566</v>
      </c>
      <c r="E6" s="85">
        <f>C6/'صفحه نخست'!$P$10</f>
        <v>-7.42169723877322E-2</v>
      </c>
    </row>
    <row r="7" spans="1:19" s="2" customFormat="1" ht="23.1" customHeight="1">
      <c r="A7" s="16" t="s">
        <v>80</v>
      </c>
      <c r="B7" s="1" t="s">
        <v>81</v>
      </c>
      <c r="C7" s="18">
        <v>0</v>
      </c>
      <c r="D7" s="85"/>
      <c r="E7" s="18">
        <f>C7/'صفحه نخست'!$P$10</f>
        <v>0</v>
      </c>
    </row>
    <row r="8" spans="1:19" s="2" customFormat="1" ht="23.1" customHeight="1">
      <c r="A8" s="16" t="s">
        <v>82</v>
      </c>
      <c r="B8" s="1" t="s">
        <v>83</v>
      </c>
      <c r="C8" s="17">
        <v>255912736</v>
      </c>
      <c r="D8" s="85">
        <f>C8/C10</f>
        <v>-3.7240927259069273E-2</v>
      </c>
      <c r="E8" s="85">
        <f>C8/'صفحه نخست'!$P$10</f>
        <v>1.6583396191071119E-3</v>
      </c>
    </row>
    <row r="9" spans="1:19" s="2" customFormat="1" ht="23.1" customHeight="1">
      <c r="A9" s="19" t="s">
        <v>84</v>
      </c>
      <c r="B9" s="22" t="s">
        <v>85</v>
      </c>
      <c r="C9" s="21">
        <v>0</v>
      </c>
      <c r="D9" s="21">
        <v>0</v>
      </c>
      <c r="E9" s="21">
        <f>C9/'صفحه نخست'!$P$10</f>
        <v>0</v>
      </c>
    </row>
    <row r="10" spans="1:19" s="2" customFormat="1" ht="23.1" customHeight="1">
      <c r="A10" s="16" t="s">
        <v>19</v>
      </c>
      <c r="B10" s="16"/>
      <c r="C10" s="17">
        <v>-6871814287</v>
      </c>
      <c r="D10" s="84">
        <f>SUM(D6:D9)</f>
        <v>1.6294314709846873</v>
      </c>
      <c r="E10" s="85">
        <f>SUM(E6:E9)</f>
        <v>-7.2558632768625092E-2</v>
      </c>
    </row>
    <row r="11" spans="1:19" ht="23.1" customHeight="1">
      <c r="A11" s="38" t="s">
        <v>20</v>
      </c>
      <c r="B11" s="39"/>
      <c r="C11" s="34"/>
      <c r="D11" s="34"/>
      <c r="E11" s="40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</sheetData>
  <mergeCells count="4">
    <mergeCell ref="A4:S4"/>
    <mergeCell ref="A3:E3"/>
    <mergeCell ref="A2:E2"/>
    <mergeCell ref="A1:E1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rightToLeft="1" view="pageBreakPreview" zoomScale="110" zoomScaleNormal="106" zoomScaleSheetLayoutView="110" workbookViewId="0">
      <selection activeCell="C11" sqref="C11"/>
    </sheetView>
  </sheetViews>
  <sheetFormatPr defaultColWidth="9" defaultRowHeight="15.75"/>
  <cols>
    <col min="1" max="1" width="22.125" style="15" customWidth="1"/>
    <col min="2" max="2" width="20.375" style="15" customWidth="1"/>
    <col min="3" max="3" width="35.25" style="15" customWidth="1"/>
    <col min="4" max="4" width="26" style="15" customWidth="1"/>
    <col min="5" max="5" width="22.125" style="15" customWidth="1"/>
    <col min="6" max="6" width="14.125" style="15" customWidth="1"/>
    <col min="7" max="7" width="28.375" style="15" customWidth="1"/>
    <col min="8" max="8" width="27.75" style="15" customWidth="1"/>
    <col min="9" max="9" width="15.875" style="15" customWidth="1"/>
    <col min="10" max="10" width="22.375" style="15" customWidth="1"/>
    <col min="11" max="11" width="9" style="15" customWidth="1"/>
    <col min="12" max="16384" width="9" style="15"/>
  </cols>
  <sheetData>
    <row r="1" spans="1:13" s="92" customFormat="1" ht="2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3" s="92" customFormat="1" ht="21">
      <c r="A2" s="109" t="s">
        <v>72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3" s="92" customFormat="1" ht="21">
      <c r="A3" s="109" t="str">
        <f>'صفحه نخست'!N15</f>
        <v>برای ماه منتهی به 1402/06/31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3" ht="18.75">
      <c r="A4" s="117" t="s">
        <v>86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ht="16.5" customHeight="1">
      <c r="B5" s="108" t="s">
        <v>87</v>
      </c>
      <c r="C5" s="108"/>
      <c r="D5" s="108"/>
      <c r="E5" s="125" t="str">
        <f>'صفحه نخست'!N17</f>
        <v>از 1402/06/01 تا  1402/06/31</v>
      </c>
      <c r="F5" s="125"/>
      <c r="G5" s="125"/>
      <c r="H5" s="125" t="str">
        <f>'صفحه نخست'!N19</f>
        <v>از ابتدای سال مالی تا 1402/06/31</v>
      </c>
      <c r="I5" s="125"/>
      <c r="J5" s="125"/>
      <c r="K5" s="59"/>
      <c r="L5" s="59"/>
      <c r="M5" s="59"/>
    </row>
    <row r="6" spans="1:13" s="1" customFormat="1" ht="47.25" customHeight="1">
      <c r="A6" s="5" t="s">
        <v>22</v>
      </c>
      <c r="B6" s="5" t="s">
        <v>88</v>
      </c>
      <c r="C6" s="5" t="s">
        <v>89</v>
      </c>
      <c r="D6" s="5" t="s">
        <v>90</v>
      </c>
      <c r="E6" s="5" t="s">
        <v>91</v>
      </c>
      <c r="F6" s="5" t="s">
        <v>92</v>
      </c>
      <c r="G6" s="5" t="s">
        <v>93</v>
      </c>
      <c r="H6" s="5" t="s">
        <v>91</v>
      </c>
      <c r="I6" s="5" t="s">
        <v>92</v>
      </c>
      <c r="J6" s="5" t="s">
        <v>93</v>
      </c>
    </row>
    <row r="7" spans="1:13">
      <c r="A7" s="15" t="s">
        <v>20</v>
      </c>
      <c r="B7" s="60"/>
      <c r="C7" s="60"/>
      <c r="D7" s="60"/>
      <c r="E7" s="60"/>
      <c r="F7" s="60"/>
      <c r="G7" s="60"/>
      <c r="H7" s="60"/>
      <c r="I7" s="60"/>
      <c r="J7" s="60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scale="48" orientation="landscape" horizontalDpi="4294967295" verticalDpi="4294967295" r:id="rId1"/>
  <headerFooter differentOddEven="1" differentFirst="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صفحه نخست</vt:lpstr>
      <vt:lpstr> سهام و صندوق‌های سرمایه‌گذاری</vt:lpstr>
      <vt:lpstr>اوراق تبعی</vt:lpstr>
      <vt:lpstr>اوراق</vt:lpstr>
      <vt:lpstr>تعدیل قیمت</vt:lpstr>
      <vt:lpstr>گواهی سپرده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'اوراق تبعی'!Print_Area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'صفحه نخست'!Print_Area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Helia Behnam</cp:lastModifiedBy>
  <cp:lastPrinted>2023-07-25T12:59:39Z</cp:lastPrinted>
  <dcterms:created xsi:type="dcterms:W3CDTF">2017-11-22T14:26:20Z</dcterms:created>
  <dcterms:modified xsi:type="dcterms:W3CDTF">2023-10-01T13:58:07Z</dcterms:modified>
</cp:coreProperties>
</file>