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صندوقها\صندوق بازارگردانی بازده معاملات\پرتفوی ماهانه\1403\آبان\"/>
    </mc:Choice>
  </mc:AlternateContent>
  <xr:revisionPtr revIDLastSave="0" documentId="13_ncr:1_{9B7D4E08-AB32-4345-9130-0A7F3BEE806F}" xr6:coauthVersionLast="47" xr6:coauthVersionMax="47" xr10:uidLastSave="{00000000-0000-0000-0000-000000000000}"/>
  <bookViews>
    <workbookView xWindow="-120" yWindow="-120" windowWidth="29040" windowHeight="15840" tabRatio="931" xr2:uid="{00000000-000D-0000-FFFF-FFFF00000000}"/>
  </bookViews>
  <sheets>
    <sheet name="صفحه نخست" sheetId="16" r:id="rId1"/>
    <sheet name=" سهام و صندوق‌های سرمایه‌گذاری" sheetId="1" r:id="rId2"/>
    <sheet name="اوراق تبعی" sheetId="20" r:id="rId3"/>
    <sheet name="اوراق" sheetId="3" r:id="rId4"/>
    <sheet name="تعدیل قیمت" sheetId="17" r:id="rId5"/>
    <sheet name="گواهی سپرده" sheetId="18" r:id="rId6"/>
    <sheet name="سپرده" sheetId="2" r:id="rId7"/>
    <sheet name="درآمدها" sheetId="11" r:id="rId8"/>
    <sheet name="درآمد سود سهام" sheetId="12" r:id="rId9"/>
    <sheet name="سود اوراق بهادار و سپرده بانکی" sheetId="13" r:id="rId10"/>
    <sheet name="درآمد ناشی ازفروش" sheetId="15" r:id="rId11"/>
    <sheet name="درآمد ناشی از تغییر قیمت اوراق " sheetId="14" r:id="rId12"/>
    <sheet name="درآمد سرمایه گذاری در اوراق بها" sheetId="6" r:id="rId13"/>
    <sheet name="درآمد سرمایه گذاری در سهام و ص " sheetId="5" r:id="rId14"/>
    <sheet name="درآمد سپرده بانکی" sheetId="7" r:id="rId15"/>
    <sheet name="سایر درآمدها" sheetId="8" r:id="rId16"/>
  </sheets>
  <definedNames>
    <definedName name="_xlnm.Print_Area" localSheetId="1">' سهام و صندوق‌های سرمایه‌گذاری'!$A$1:$O$18</definedName>
    <definedName name="_xlnm.Print_Area" localSheetId="3">اوراق!$A$1:$S$10</definedName>
    <definedName name="_xlnm.Print_Area" localSheetId="2">'اوراق تبعی'!$A$1:$I$9</definedName>
    <definedName name="_xlnm.Print_Area" localSheetId="4">'تعدیل قیمت'!$A$1:$J$11</definedName>
    <definedName name="_xlnm.Print_Area" localSheetId="14">'درآمد سپرده بانکی'!$A$1:$G$14</definedName>
    <definedName name="_xlnm.Print_Area" localSheetId="12">'درآمد سرمایه گذاری در اوراق بها'!$A$1:$I$11</definedName>
    <definedName name="_xlnm.Print_Area" localSheetId="13">'درآمد سرمایه گذاری در سهام و ص '!$A$1:$L$20</definedName>
    <definedName name="_xlnm.Print_Area" localSheetId="8">'درآمد سود سهام'!$A$1:$J$8</definedName>
    <definedName name="_xlnm.Print_Area" localSheetId="11">'درآمد ناشی از تغییر قیمت اوراق '!$A$1:$I$18</definedName>
    <definedName name="_xlnm.Print_Area" localSheetId="10">'درآمد ناشی ازفروش'!$A$1:$J$17</definedName>
    <definedName name="_xlnm.Print_Area" localSheetId="7">درآمدها!$A$1:$E$11</definedName>
    <definedName name="_xlnm.Print_Area" localSheetId="15">'سایر درآمدها'!$A$1:$C$10</definedName>
    <definedName name="_xlnm.Print_Area" localSheetId="6">سپرده!$A$1:$L$19</definedName>
    <definedName name="_xlnm.Print_Area" localSheetId="9">'سود اوراق بهادار و سپرده بانکی'!$A$1:$J$12</definedName>
    <definedName name="_xlnm.Print_Area" localSheetId="0">'صفحه نخست'!$A$1:$J$38</definedName>
    <definedName name="_xlnm.Print_Area" localSheetId="5">'گواهی سپرده'!$A$1:$P$12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8" l="1"/>
  <c r="B9" i="8"/>
  <c r="B18" i="5"/>
  <c r="C18" i="5"/>
  <c r="D18" i="5"/>
  <c r="E18" i="5"/>
  <c r="F18" i="5"/>
  <c r="F14" i="2"/>
  <c r="H14" i="2"/>
  <c r="I14" i="2"/>
  <c r="K14" i="2"/>
  <c r="L14" i="2"/>
  <c r="C13" i="7"/>
  <c r="E13" i="7"/>
  <c r="F11" i="13"/>
  <c r="G11" i="13"/>
  <c r="H11" i="13"/>
  <c r="I11" i="13"/>
  <c r="J11" i="13"/>
  <c r="E11" i="13"/>
  <c r="C17" i="1"/>
  <c r="D17" i="1"/>
  <c r="E17" i="1"/>
  <c r="G17" i="1"/>
  <c r="I17" i="1"/>
  <c r="J17" i="1"/>
  <c r="L17" i="1"/>
  <c r="M17" i="1"/>
  <c r="N17" i="1"/>
  <c r="O17" i="1"/>
  <c r="G18" i="5"/>
  <c r="H18" i="5"/>
  <c r="I18" i="5"/>
  <c r="J18" i="5"/>
  <c r="K18" i="5"/>
  <c r="L18" i="5"/>
  <c r="C14" i="14"/>
  <c r="D14" i="14"/>
  <c r="E14" i="14"/>
  <c r="G14" i="14"/>
  <c r="H14" i="14"/>
  <c r="I14" i="14"/>
  <c r="C14" i="15"/>
  <c r="D14" i="15"/>
  <c r="E14" i="15"/>
  <c r="F14" i="15"/>
  <c r="H14" i="15"/>
  <c r="I14" i="15"/>
  <c r="J14" i="15"/>
  <c r="D10" i="11"/>
  <c r="E10" i="11"/>
  <c r="C10" i="11"/>
  <c r="J14" i="2"/>
  <c r="B6" i="20" l="1"/>
  <c r="A3" i="1"/>
  <c r="H5" i="12" l="1"/>
  <c r="A3" i="3"/>
  <c r="K7" i="1"/>
  <c r="H5" i="13"/>
  <c r="E5" i="13"/>
  <c r="C5" i="8"/>
  <c r="A3" i="8"/>
  <c r="B5" i="8"/>
  <c r="E6" i="7"/>
  <c r="C6" i="7"/>
  <c r="A3" i="7"/>
  <c r="H7" i="5"/>
  <c r="B7" i="5"/>
  <c r="A3" i="5"/>
  <c r="F6" i="6"/>
  <c r="B6" i="6"/>
  <c r="A3" i="6"/>
  <c r="F5" i="14"/>
  <c r="B5" i="14"/>
  <c r="A3" i="14"/>
  <c r="G5" i="15"/>
  <c r="B5" i="15"/>
  <c r="A3" i="15"/>
  <c r="A3" i="13"/>
  <c r="A3" i="12"/>
  <c r="E5" i="12"/>
  <c r="A3" i="11"/>
  <c r="B6" i="17"/>
  <c r="A3" i="18"/>
  <c r="A3" i="17"/>
  <c r="M5" i="18"/>
  <c r="F5" i="18"/>
  <c r="A3" i="2"/>
  <c r="F6" i="2"/>
  <c r="K6" i="2"/>
  <c r="F6" i="20"/>
  <c r="B7" i="1"/>
  <c r="A2" i="20"/>
  <c r="A3" i="20"/>
  <c r="A1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E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<sst xmlns="http://schemas.openxmlformats.org/spreadsheetml/2006/main" count="359" uniqueCount="149">
  <si>
    <t>صندوق اختصاصی بازارگردانی بازده معاملات</t>
  </si>
  <si>
    <t xml:space="preserve"> صندوق اختصاصی بازارگردانی بازده معاملات</t>
  </si>
  <si>
    <t xml:space="preserve">صورت وضعیت پرتفوی </t>
  </si>
  <si>
    <t>1- سرمایه گذاری ها</t>
  </si>
  <si>
    <t>1-1-سرمایه‌گذاری در سهام و حق تقدم سهام وصندوق‌های سرمایه‌گذاری</t>
  </si>
  <si>
    <t>تغییرات طی دوره</t>
  </si>
  <si>
    <t>شرکت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</si>
  <si>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</si>
  <si>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</si>
  <si>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</si>
  <si>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</si>
  <si>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</si>
  <si>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 هر سهم</t>
  </si>
  <si>
    <t>درصد به کل  دارایی‌ها</t>
  </si>
  <si>
    <t>مبلغ خرید</t>
  </si>
  <si>
    <t>مبلغ فروش</t>
  </si>
  <si>
    <t>جمع</t>
  </si>
  <si>
    <t/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</si>
  <si>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</si>
  <si>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</si>
  <si>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</si>
  <si>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 xml:space="preserve">قیمت اعمال </t>
  </si>
  <si>
    <t>تاریخ اعمال</t>
  </si>
  <si>
    <t xml:space="preserve">نرخ سود مؤثر 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</si>
  <si>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</si>
  <si>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</si>
  <si>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</si>
  <si>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</si>
  <si>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</si>
  <si>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</si>
  <si>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</si>
  <si>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</si>
  <si>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نرخ سود مؤثر</t>
  </si>
  <si>
    <t>قیمت بازار هر ورقه</t>
  </si>
  <si>
    <t>درصد به کل دارایی‌ها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</si>
  <si>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</si>
  <si>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</si>
  <si>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</si>
  <si>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 xml:space="preserve">قیمت پایانی  </t>
  </si>
  <si>
    <t xml:space="preserve">قیمت تعدیل شده </t>
  </si>
  <si>
    <t>درصد تعدیل</t>
  </si>
  <si>
    <t>خالص ارزش فروش تعدیل شده</t>
  </si>
  <si>
    <t>دلیل تعدیل</t>
  </si>
  <si>
    <t>4-1- سرمایه‌گذاری در گواهی سپرده‌ بانکی</t>
  </si>
  <si>
    <t>گواهی سپرده  بانکی</t>
  </si>
  <si>
    <t>نرخ سود علی الحساب</t>
  </si>
  <si>
    <t>نرخ شکست</t>
  </si>
  <si>
    <t>خالص ارزش</t>
  </si>
  <si>
    <t>درصد به کل</t>
  </si>
  <si>
    <t>فروش</t>
  </si>
  <si>
    <t xml:space="preserve"> دارایی‌ها</t>
  </si>
  <si>
    <t>3-1- سرمایه‌گذاری در  سپرده‌ بانکی</t>
  </si>
  <si>
    <t>مشخصات حساب بانکی</t>
  </si>
  <si>
    <t>سپرده های بانکی</t>
  </si>
  <si>
    <t>شماره حساب</t>
  </si>
  <si>
    <t>نوع سپرده</t>
  </si>
  <si>
    <t>تاریخ افتتاح حساب</t>
  </si>
  <si>
    <t>مبلغ</t>
  </si>
  <si>
    <t>افزایش</t>
  </si>
  <si>
    <t>کاهش</t>
  </si>
  <si>
    <t>101310810707075058</t>
  </si>
  <si>
    <t>کوتاه مدت</t>
  </si>
  <si>
    <t>-</t>
  </si>
  <si>
    <t>101310810707075258</t>
  </si>
  <si>
    <t>101310810707075257</t>
  </si>
  <si>
    <t xml:space="preserve"> </t>
  </si>
  <si>
    <t xml:space="preserve">صورت وضعیت درآمدها </t>
  </si>
  <si>
    <t>2- 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</si>
  <si>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</si>
  <si>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</si>
  <si>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</si>
  <si>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</si>
  <si>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سرمایه­گذاری در سهام و حق تقدم سهام و صندوق‌های سرمایه‌گذاری</t>
  </si>
  <si>
    <t>1-2</t>
  </si>
  <si>
    <t>درآمد حاصل از سرمایه گذاری در اوراق بهادار با درآمد ثابت</t>
  </si>
  <si>
    <t>2-2</t>
  </si>
  <si>
    <t>درآمد حاصل از سرمایه گذاری در سپرده بانکی و گواهی سپرده</t>
  </si>
  <si>
    <t>3-2</t>
  </si>
  <si>
    <t>سایر درآمدها</t>
  </si>
  <si>
    <t>4-2</t>
  </si>
  <si>
    <t>درآمد سود سهام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</si>
  <si>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</si>
  <si>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</si>
  <si>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</si>
  <si>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</si>
  <si>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</si>
  <si>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</si>
  <si>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</si>
  <si>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سود اوراق بهادار با درآمد ثابت و سپرده بانکی</t>
  </si>
  <si>
    <t>تاریخ دریافت سود</t>
  </si>
  <si>
    <t xml:space="preserve">درآمد سود </t>
  </si>
  <si>
    <t>خالص درآمد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</si>
  <si>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</si>
  <si>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</si>
  <si>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</si>
  <si>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</si>
  <si>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ارزش دفتری برابر است با میانگین موزون خالص ارزش فروش هر سهم/ورقه در ابتدای دوره با خرید طی دوره ضربدر تعداد در پایان دوره</t>
  </si>
  <si>
    <t>درآمد ناشی از تغییر قیمت اوراق بهادار</t>
  </si>
  <si>
    <t>سود و زیان ناشی از تغییر قیمت</t>
  </si>
  <si>
    <t>2-2-درآمد حاصل از سرمایه­گذاری در اوراق بهادار با درآمد ثابت:</t>
  </si>
  <si>
    <t>درآمد سود اوراق</t>
  </si>
  <si>
    <t>درآمد تغییر ارزش</t>
  </si>
  <si>
    <t>درآمد فروش</t>
  </si>
  <si>
    <t>یادداشت …</t>
  </si>
  <si>
    <t>یادداشت ....</t>
  </si>
  <si>
    <t>یادداشت ...</t>
  </si>
  <si>
    <t>1-2-درآمد حاصل از سرمایه­گذاری در سهام و حق تقدم سهام و صندوق‌های سرمایه‌گذاری:</t>
  </si>
  <si>
    <t>دارایی</t>
  </si>
  <si>
    <t>درآمد سود</t>
  </si>
  <si>
    <t>درصد از کل درآمد ها</t>
  </si>
  <si>
    <t>3-2-درآمد حاصل از سرمایه­گذاری در سپرده بانکی و گواهی سپرده:</t>
  </si>
  <si>
    <t>نام سپرده بانکی</t>
  </si>
  <si>
    <t>نام سپرده</t>
  </si>
  <si>
    <t>سود سپرده بانکی و گواهی سپرده</t>
  </si>
  <si>
    <t>درصد سود به میانگین سپرده</t>
  </si>
  <si>
    <t>4-2-سایر درآمدها:</t>
  </si>
  <si>
    <t>تاریخ شروع</t>
  </si>
  <si>
    <t>تاریخ پایان</t>
  </si>
  <si>
    <t>سرمایه</t>
  </si>
  <si>
    <t>با درآمد ثابت بازده مانا (بمان)</t>
  </si>
  <si>
    <t>بازده پایا (بازده)</t>
  </si>
  <si>
    <t>1013-10-810-707075703</t>
  </si>
  <si>
    <t>آسمان دامون (دامون)</t>
  </si>
  <si>
    <t>بخشی بازده صنایع (بازبیمه)</t>
  </si>
  <si>
    <t>1013-10-810-707075058</t>
  </si>
  <si>
    <t>1013-10-810-707075258</t>
  </si>
  <si>
    <t>1013-11-040-707075531</t>
  </si>
  <si>
    <t>جاری</t>
  </si>
  <si>
    <t>1403/07/30</t>
  </si>
  <si>
    <t>درآمد ثابت کیمیا (اونیکس)</t>
  </si>
  <si>
    <t>ارکیده (ارکیده)</t>
  </si>
  <si>
    <t>1013-10-810-707075937</t>
  </si>
  <si>
    <t>1403/08/30</t>
  </si>
  <si>
    <t>برای ماه منتهی به 1403/08/30</t>
  </si>
  <si>
    <t>از 1403/07/30 تا  1403/08/30</t>
  </si>
  <si>
    <t>از ابتدای سال مالی تا 1403/08/30</t>
  </si>
  <si>
    <t>فولاد کاویان (فوکا)</t>
  </si>
  <si>
    <t>غنیلی/کوتاه مدت خاورمیانه نیایش</t>
  </si>
  <si>
    <t>مانا/کوتاه مدت خاورمیانه نیایش</t>
  </si>
  <si>
    <t>کیا/کوتاه مدت خاورمیانه نیایش</t>
  </si>
  <si>
    <t>پایا/کوتاه مدت خاورمیانه نیایش</t>
  </si>
  <si>
    <t>صنایع/کوتاه مدت خاورمیانه نیایش</t>
  </si>
  <si>
    <t>جاری خاورمیانه نیایش</t>
  </si>
  <si>
    <t>1013-10-810-707075257</t>
  </si>
  <si>
    <t>0.03</t>
  </si>
  <si>
    <t>0.70</t>
  </si>
  <si>
    <t>0.01</t>
  </si>
  <si>
    <t>0.82</t>
  </si>
  <si>
    <t>درامد حاصل از بازارگردانی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</si>
</sst>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;"/>
    <numFmt numFmtId="165" formatCode="#,##0.00;\(#,##0.00\);"/>
  </numFmts>
  <fonts count="25">
    <font>
      <sz val="11"/>
      <color theme="1"/>
      <name val="B Nazanin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B Nazanin"/>
      <charset val="178"/>
    </font>
    <font>
      <sz val="8"/>
      <color theme="1"/>
      <name val="B Nazanin"/>
      <charset val="178"/>
    </font>
    <font>
      <sz val="20"/>
      <color theme="1"/>
      <name val="B Nazanin"/>
      <charset val="178"/>
    </font>
    <font>
      <sz val="12"/>
      <color rgb="FF0062AC"/>
      <name val="B Nazanin"/>
      <charset val="178"/>
    </font>
    <font>
      <b/>
      <sz val="10"/>
      <color theme="1"/>
      <name val="B Nazanin"/>
      <charset val="178"/>
    </font>
    <font>
      <sz val="11"/>
      <color theme="1"/>
      <name val="B Nazanin"/>
      <charset val="178"/>
    </font>
    <font>
      <sz val="8"/>
      <color rgb="FF0062AC"/>
      <name val="B Nazanin"/>
      <charset val="178"/>
    </font>
    <font>
      <sz val="18"/>
      <color theme="1"/>
      <name val="B Nazanin"/>
      <charset val="178"/>
    </font>
    <font>
      <sz val="16"/>
      <color theme="1"/>
      <name val="B Nazanin"/>
      <charset val="178"/>
    </font>
    <font>
      <sz val="11"/>
      <color rgb="FF000000"/>
      <name val="B Nazanin"/>
      <charset val="178"/>
    </font>
    <font>
      <sz val="8"/>
      <color rgb="FF000000"/>
      <name val="B Nazanin"/>
      <charset val="178"/>
    </font>
    <font>
      <sz val="10"/>
      <color rgb="FF000000"/>
      <name val="B Nazanin"/>
      <charset val="178"/>
    </font>
    <font>
      <b/>
      <sz val="12"/>
      <color theme="1"/>
      <name val="B Nazanin"/>
      <charset val="178"/>
    </font>
    <font>
      <b/>
      <sz val="8"/>
      <color theme="1"/>
      <name val="B Nazanin"/>
      <charset val="178"/>
    </font>
    <font>
      <b/>
      <sz val="10"/>
      <color rgb="FF0062AC"/>
      <name val="B Nazanin"/>
      <charset val="178"/>
    </font>
    <font>
      <i/>
      <sz val="8"/>
      <color theme="1"/>
      <name val="B Nazanin"/>
      <charset val="178"/>
    </font>
    <font>
      <i/>
      <sz val="10"/>
      <color theme="1"/>
      <name val="B Nazanin"/>
      <charset val="178"/>
    </font>
    <font>
      <b/>
      <sz val="12"/>
      <color rgb="FF0062AC"/>
      <name val="B Nazanin"/>
      <charset val="178"/>
    </font>
    <font>
      <sz val="11"/>
      <color theme="1"/>
      <name val="B Nazanin"/>
      <family val="2"/>
      <scheme val="minor"/>
    </font>
    <font>
      <b/>
      <sz val="11"/>
      <color theme="1"/>
      <name val="B Nazanin"/>
      <charset val="178"/>
    </font>
    <font>
      <b/>
      <sz val="11"/>
      <color rgb="FF0062AC"/>
      <name val="B Nazanin"/>
      <charset val="178"/>
    </font>
    <font>
      <sz val="8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21" fillId="0" borderId="0" applyFont="0" applyFill="0" applyBorder="0" applyAlignment="0" applyProtection="0"/>
  </cellStyleXfs>
  <cellXfs count="155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 readingOrder="2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164" fontId="3" fillId="0" borderId="8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top"/>
    </xf>
    <xf numFmtId="3" fontId="3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right" vertical="center" readingOrder="2"/>
    </xf>
    <xf numFmtId="165" fontId="4" fillId="0" borderId="0" xfId="0" applyNumberFormat="1" applyFont="1" applyAlignment="1">
      <alignment horizontal="center" vertical="center" readingOrder="2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readingOrder="1"/>
    </xf>
    <xf numFmtId="49" fontId="4" fillId="0" borderId="0" xfId="0" applyNumberFormat="1" applyFont="1" applyAlignment="1">
      <alignment horizontal="right" vertical="center" readingOrder="2"/>
    </xf>
    <xf numFmtId="165" fontId="9" fillId="0" borderId="0" xfId="0" applyNumberFormat="1" applyFont="1" applyAlignment="1">
      <alignment horizontal="center" vertical="center" readingOrder="2"/>
    </xf>
    <xf numFmtId="0" fontId="6" fillId="0" borderId="0" xfId="0" applyFont="1" applyAlignment="1">
      <alignment vertical="center" readingOrder="2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top" wrapText="1"/>
    </xf>
    <xf numFmtId="0" fontId="12" fillId="0" borderId="1" xfId="0" applyFont="1" applyBorder="1" applyAlignment="1">
      <alignment horizontal="right" vertical="center" readingOrder="2"/>
    </xf>
    <xf numFmtId="0" fontId="12" fillId="0" borderId="1" xfId="0" applyFont="1" applyBorder="1" applyAlignment="1">
      <alignment horizontal="center" vertical="center" readingOrder="2"/>
    </xf>
    <xf numFmtId="0" fontId="12" fillId="0" borderId="2" xfId="0" applyFont="1" applyBorder="1" applyAlignment="1">
      <alignment horizontal="center" vertical="center" readingOrder="2"/>
    </xf>
    <xf numFmtId="0" fontId="8" fillId="0" borderId="1" xfId="0" applyFont="1" applyBorder="1" applyAlignment="1">
      <alignment vertical="center"/>
    </xf>
    <xf numFmtId="0" fontId="12" fillId="0" borderId="3" xfId="0" applyFont="1" applyBorder="1" applyAlignment="1">
      <alignment horizontal="center" vertical="center" readingOrder="2"/>
    </xf>
    <xf numFmtId="0" fontId="12" fillId="0" borderId="0" xfId="0" applyFont="1" applyAlignment="1">
      <alignment vertical="center" readingOrder="2"/>
    </xf>
    <xf numFmtId="0" fontId="12" fillId="0" borderId="0" xfId="0" applyFont="1" applyAlignment="1">
      <alignment horizontal="center" vertical="center" readingOrder="2"/>
    </xf>
    <xf numFmtId="0" fontId="13" fillId="0" borderId="0" xfId="0" applyFont="1" applyAlignment="1">
      <alignment horizontal="right" vertical="center" readingOrder="1"/>
    </xf>
    <xf numFmtId="0" fontId="13" fillId="0" borderId="0" xfId="0" applyFont="1" applyAlignment="1">
      <alignment horizontal="right" vertical="center" readingOrder="2"/>
    </xf>
    <xf numFmtId="165" fontId="13" fillId="0" borderId="0" xfId="0" applyNumberFormat="1" applyFont="1" applyAlignment="1">
      <alignment horizontal="center" vertical="center" readingOrder="2"/>
    </xf>
    <xf numFmtId="164" fontId="13" fillId="0" borderId="0" xfId="0" applyNumberFormat="1" applyFont="1" applyAlignment="1">
      <alignment horizontal="center" vertical="center" readingOrder="2"/>
    </xf>
    <xf numFmtId="0" fontId="8" fillId="0" borderId="1" xfId="0" applyFont="1" applyBorder="1" applyAlignment="1">
      <alignment horizontal="right" vertical="center"/>
    </xf>
    <xf numFmtId="0" fontId="14" fillId="0" borderId="0" xfId="0" applyFont="1" applyAlignment="1">
      <alignment vertical="center" readingOrder="2"/>
    </xf>
    <xf numFmtId="0" fontId="14" fillId="0" borderId="0" xfId="0" applyFont="1" applyAlignment="1">
      <alignment horizontal="center" vertical="center" readingOrder="2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 wrapText="1" readingOrder="2"/>
    </xf>
    <xf numFmtId="0" fontId="4" fillId="0" borderId="0" xfId="0" applyFont="1" applyAlignment="1">
      <alignment horizontal="center" vertical="center" readingOrder="2"/>
    </xf>
    <xf numFmtId="164" fontId="4" fillId="0" borderId="0" xfId="0" applyNumberFormat="1" applyFont="1" applyAlignment="1">
      <alignment horizontal="center" vertical="center" readingOrder="2"/>
    </xf>
    <xf numFmtId="165" fontId="4" fillId="0" borderId="0" xfId="0" applyNumberFormat="1" applyFont="1" applyAlignment="1">
      <alignment horizontal="center" vertical="center" wrapText="1" readingOrder="2"/>
    </xf>
    <xf numFmtId="164" fontId="4" fillId="0" borderId="2" xfId="0" applyNumberFormat="1" applyFont="1" applyBorder="1" applyAlignment="1">
      <alignment horizontal="center" vertical="center" readingOrder="2"/>
    </xf>
    <xf numFmtId="0" fontId="3" fillId="0" borderId="0" xfId="0" applyFont="1" applyAlignment="1">
      <alignment vertical="center" wrapText="1" readingOrder="2"/>
    </xf>
    <xf numFmtId="0" fontId="3" fillId="0" borderId="0" xfId="0" applyFont="1" applyAlignment="1">
      <alignment vertical="center" readingOrder="2"/>
    </xf>
    <xf numFmtId="165" fontId="18" fillId="0" borderId="0" xfId="0" applyNumberFormat="1" applyFont="1" applyAlignment="1">
      <alignment horizontal="center" vertical="center" wrapText="1" readingOrder="2"/>
    </xf>
    <xf numFmtId="165" fontId="18" fillId="0" borderId="0" xfId="0" applyNumberFormat="1" applyFont="1" applyAlignment="1">
      <alignment horizontal="center" vertical="center" readingOrder="2"/>
    </xf>
    <xf numFmtId="0" fontId="19" fillId="0" borderId="0" xfId="0" applyFont="1" applyAlignment="1">
      <alignment horizontal="center" vertical="center" wrapText="1" readingOrder="2"/>
    </xf>
    <xf numFmtId="0" fontId="19" fillId="0" borderId="0" xfId="0" applyFont="1" applyAlignment="1">
      <alignment horizontal="center" vertical="center" readingOrder="2"/>
    </xf>
    <xf numFmtId="0" fontId="3" fillId="0" borderId="0" xfId="0" applyFont="1" applyAlignment="1">
      <alignment horizontal="center"/>
    </xf>
    <xf numFmtId="0" fontId="20" fillId="0" borderId="0" xfId="0" applyFont="1" applyAlignment="1">
      <alignment horizontal="center" vertical="center" readingOrder="2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0" fontId="3" fillId="0" borderId="0" xfId="1" applyNumberFormat="1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22" fillId="0" borderId="0" xfId="0" applyFont="1"/>
    <xf numFmtId="0" fontId="7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horizontal="right" vertical="center" readingOrder="2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readingOrder="2"/>
    </xf>
    <xf numFmtId="0" fontId="3" fillId="0" borderId="8" xfId="0" applyFont="1" applyBorder="1" applyAlignment="1">
      <alignment horizontal="center" vertical="center" readingOrder="2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readingOrder="2"/>
    </xf>
    <xf numFmtId="3" fontId="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165" fontId="3" fillId="0" borderId="0" xfId="1" applyNumberFormat="1" applyFont="1" applyAlignment="1">
      <alignment horizontal="center" vertical="center"/>
    </xf>
    <xf numFmtId="164" fontId="14" fillId="0" borderId="0" xfId="0" applyNumberFormat="1" applyFont="1" applyAlignment="1">
      <alignment horizontal="center" vertical="center" readingOrder="2"/>
    </xf>
    <xf numFmtId="2" fontId="3" fillId="0" borderId="0" xfId="0" applyNumberFormat="1" applyFont="1" applyAlignment="1">
      <alignment horizontal="center"/>
    </xf>
    <xf numFmtId="2" fontId="3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164" fontId="3" fillId="0" borderId="11" xfId="0" applyNumberFormat="1" applyFont="1" applyBorder="1" applyAlignment="1">
      <alignment horizontal="center" vertical="center"/>
    </xf>
    <xf numFmtId="3" fontId="14" fillId="0" borderId="11" xfId="0" applyNumberFormat="1" applyFont="1" applyBorder="1" applyAlignment="1">
      <alignment horizontal="center" vertical="center" readingOrder="2"/>
    </xf>
    <xf numFmtId="165" fontId="3" fillId="0" borderId="11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14" fillId="0" borderId="10" xfId="0" applyFont="1" applyBorder="1" applyAlignment="1">
      <alignment horizontal="center" vertical="center" readingOrder="2"/>
    </xf>
    <xf numFmtId="3" fontId="14" fillId="0" borderId="10" xfId="0" applyNumberFormat="1" applyFont="1" applyBorder="1" applyAlignment="1">
      <alignment horizontal="center" vertical="center" readingOrder="2"/>
    </xf>
    <xf numFmtId="164" fontId="14" fillId="0" borderId="11" xfId="0" applyNumberFormat="1" applyFont="1" applyBorder="1" applyAlignment="1">
      <alignment horizontal="center" vertical="center" readingOrder="2"/>
    </xf>
    <xf numFmtId="165" fontId="14" fillId="0" borderId="11" xfId="0" applyNumberFormat="1" applyFont="1" applyBorder="1" applyAlignment="1">
      <alignment horizontal="center" vertical="center" readingOrder="2"/>
    </xf>
    <xf numFmtId="165" fontId="3" fillId="0" borderId="0" xfId="0" applyNumberFormat="1" applyFont="1" applyAlignment="1">
      <alignment horizontal="right" vertical="center"/>
    </xf>
    <xf numFmtId="164" fontId="3" fillId="0" borderId="12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2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 readingOrder="2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 vertical="center" readingOrder="2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readingOrder="2"/>
    </xf>
    <xf numFmtId="0" fontId="1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readingOrder="2"/>
    </xf>
    <xf numFmtId="0" fontId="20" fillId="0" borderId="0" xfId="0" applyFont="1" applyAlignment="1">
      <alignment horizontal="center" vertical="center" readingOrder="2"/>
    </xf>
    <xf numFmtId="0" fontId="3" fillId="0" borderId="2" xfId="0" applyFont="1" applyBorder="1" applyAlignment="1">
      <alignment horizontal="center" vertical="center" readingOrder="2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readingOrder="2"/>
    </xf>
    <xf numFmtId="0" fontId="20" fillId="0" borderId="0" xfId="0" applyFont="1" applyAlignment="1">
      <alignment horizontal="right" vertical="center" readingOrder="2"/>
    </xf>
    <xf numFmtId="0" fontId="19" fillId="0" borderId="0" xfId="0" applyFont="1" applyAlignment="1">
      <alignment horizontal="center" vertical="center" wrapText="1" readingOrder="2"/>
    </xf>
    <xf numFmtId="0" fontId="18" fillId="0" borderId="0" xfId="0" applyFont="1" applyAlignment="1">
      <alignment horizontal="right" vertical="center" wrapText="1" readingOrder="2"/>
    </xf>
    <xf numFmtId="0" fontId="7" fillId="0" borderId="1" xfId="0" applyFont="1" applyBorder="1" applyAlignment="1">
      <alignment horizontal="center" vertical="center" wrapText="1" readingOrder="2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right" vertical="center" readingOrder="2"/>
    </xf>
    <xf numFmtId="165" fontId="4" fillId="0" borderId="0" xfId="0" applyNumberFormat="1" applyFont="1" applyAlignment="1">
      <alignment horizontal="center" vertical="center" readingOrder="2"/>
    </xf>
    <xf numFmtId="0" fontId="3" fillId="0" borderId="3" xfId="0" applyFont="1" applyBorder="1" applyAlignment="1">
      <alignment horizontal="center" vertical="center" readingOrder="2"/>
    </xf>
    <xf numFmtId="0" fontId="14" fillId="0" borderId="1" xfId="0" applyFont="1" applyBorder="1" applyAlignment="1">
      <alignment horizontal="center" vertical="center" readingOrder="2"/>
    </xf>
    <xf numFmtId="0" fontId="12" fillId="0" borderId="0" xfId="0" applyFont="1" applyAlignment="1">
      <alignment horizontal="center" vertical="center" readingOrder="2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readingOrder="2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 readingOrder="2"/>
    </xf>
    <xf numFmtId="0" fontId="12" fillId="0" borderId="0" xfId="0" applyFont="1" applyAlignment="1">
      <alignment horizontal="center" vertical="center" wrapText="1" readingOrder="2"/>
    </xf>
    <xf numFmtId="0" fontId="12" fillId="0" borderId="2" xfId="0" applyFont="1" applyBorder="1" applyAlignment="1">
      <alignment horizontal="center" vertical="center" readingOrder="2"/>
    </xf>
    <xf numFmtId="0" fontId="8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readingOrder="2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666750</xdr:colOff>
      <xdr:row>38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E7CAE5-E10B-D17C-80CB-02159DD0D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0194075" y="0"/>
          <a:ext cx="6838950" cy="80962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9:S9" headerRowCount="0">
  <tableColumns count="19">
    <tableColumn id="1" xr3:uid="{00000000-0010-0000-0000-000001000000}" name="جمع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0"/>
    <tableColumn id="9" xr3:uid="{00000000-0010-0000-0000-000009000000}" name="Column9"/>
    <tableColumn id="10" xr3:uid="{00000000-0010-0000-0000-00000A000000}" name="Column10"/>
    <tableColumn id="11" xr3:uid="{00000000-0010-0000-0000-00000B000000}" name="Column11"/>
    <tableColumn id="12" xr3:uid="{00000000-0010-0000-0000-00000C000000}" name="Column12"/>
    <tableColumn id="13" xr3:uid="{00000000-0010-0000-0000-00000D000000}" name="Column13"/>
    <tableColumn id="14" xr3:uid="{00000000-0010-0000-0000-00000E000000}" name="Column14"/>
    <tableColumn id="15" xr3:uid="{00000000-0010-0000-0000-00000F000000}" name="Column15"/>
    <tableColumn id="16" xr3:uid="{00000000-0010-0000-0000-000010000000}" name="Column16"/>
    <tableColumn id="17" xr3:uid="{00000000-0010-0000-0000-000011000000}" name="Column17"/>
    <tableColumn id="18" xr3:uid="{00000000-0010-0000-0000-000012000000}" name="Column18"/>
    <tableColumn id="19" xr3:uid="{00000000-0010-0000-0000-000013000000}" name="Column1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1000000}" name="Table12" displayName="Table12" ref="A9:G9" headerRowCount="0">
  <tableColumns count="7">
    <tableColumn id="1" xr3:uid="{00000000-0010-0000-0100-000001000000}" name="جمع"/>
    <tableColumn id="2" xr3:uid="{00000000-0010-0000-0100-000002000000}" name="0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2000000}" name="Table13" displayName="Table13" ref="A8:P8" headerRowCount="0">
  <tableColumns count="16">
    <tableColumn id="1" xr3:uid="{00000000-0010-0000-0200-000001000000}" name="جمع"/>
    <tableColumn id="2" xr3:uid="{00000000-0010-0000-0200-000002000000}" name="Column2"/>
    <tableColumn id="3" xr3:uid="{00000000-0010-0000-0200-000003000000}" name="0"/>
    <tableColumn id="4" xr3:uid="{00000000-0010-0000-0200-000004000000}" name="Column4"/>
    <tableColumn id="5" xr3:uid="{00000000-0010-0000-0200-000005000000}" name="Column5"/>
    <tableColumn id="6" xr3:uid="{00000000-0010-0000-0200-000006000000}" name="Column6"/>
    <tableColumn id="7" xr3:uid="{00000000-0010-0000-0200-000007000000}" name="Column7"/>
    <tableColumn id="8" xr3:uid="{00000000-0010-0000-0200-000008000000}" name="Column8"/>
    <tableColumn id="9" xr3:uid="{00000000-0010-0000-0200-000009000000}" name="Column9"/>
    <tableColumn id="10" xr3:uid="{00000000-0010-0000-0200-00000A000000}" name="Column10"/>
    <tableColumn id="11" xr3:uid="{00000000-0010-0000-0200-00000B000000}" name="Column11"/>
    <tableColumn id="12" xr3:uid="{00000000-0010-0000-0200-00000C000000}" name="Column12"/>
    <tableColumn id="13" xr3:uid="{00000000-0010-0000-0200-00000D000000}" name="Column13"/>
    <tableColumn id="14" xr3:uid="{00000000-0010-0000-0200-00000E000000}" name="Column14"/>
    <tableColumn id="15" xr3:uid="{00000000-0010-0000-0200-00000F000000}" name="Column15"/>
    <tableColumn id="16" xr3:uid="{00000000-0010-0000-0200-000010000000}" name="Column1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e8" displayName="Table8" ref="A10:I10" headerRowCount="0">
  <tableColumns count="9">
    <tableColumn id="1" xr3:uid="{00000000-0010-0000-0300-000001000000}" name="جمع"/>
    <tableColumn id="2" xr3:uid="{00000000-0010-0000-0300-000002000000}" name="0"/>
    <tableColumn id="3" xr3:uid="{00000000-0010-0000-0300-000003000000}" name="Column3"/>
    <tableColumn id="4" xr3:uid="{00000000-0010-0000-0300-000004000000}" name="Column4"/>
    <tableColumn id="5" xr3:uid="{00000000-0010-0000-0300-000005000000}" name="Column5"/>
    <tableColumn id="6" xr3:uid="{00000000-0010-0000-0300-000006000000}" name="Column6"/>
    <tableColumn id="7" xr3:uid="{00000000-0010-0000-0300-000007000000}" name="Column7"/>
    <tableColumn id="8" xr3:uid="{00000000-0010-0000-0300-000008000000}" name="Column8"/>
    <tableColumn id="9" xr3:uid="{00000000-0010-0000-0300-000009000000}" name="Column9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">
      <a:majorFont>
        <a:latin typeface="B Nazanin"/>
        <a:ea typeface=""/>
        <a:cs typeface=""/>
      </a:majorFont>
      <a:minorFont>
        <a:latin typeface="B Nazani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3:X39"/>
  <sheetViews>
    <sheetView showGridLines="0" rightToLeft="1" tabSelected="1" view="pageBreakPreview" zoomScaleNormal="100" zoomScaleSheetLayoutView="100" workbookViewId="0">
      <selection activeCell="M1" sqref="M1:Q1048576"/>
    </sheetView>
  </sheetViews>
  <sheetFormatPr defaultColWidth="9" defaultRowHeight="18"/>
  <cols>
    <col min="1" max="1" width="9" style="30" customWidth="1"/>
    <col min="2" max="11" width="9" style="30"/>
    <col min="12" max="12" width="9" style="2" customWidth="1"/>
    <col min="13" max="13" width="9" style="2" hidden="1" customWidth="1"/>
    <col min="14" max="16" width="12.875" style="24" hidden="1" customWidth="1"/>
    <col min="17" max="17" width="9" style="2" hidden="1" customWidth="1"/>
    <col min="18" max="18" width="9" style="2" customWidth="1"/>
    <col min="19" max="24" width="9" style="2"/>
    <col min="25" max="16384" width="9" style="30"/>
  </cols>
  <sheetData>
    <row r="3" spans="1:17" ht="27.75">
      <c r="D3" s="112"/>
      <c r="E3" s="113"/>
      <c r="F3" s="113"/>
    </row>
    <row r="6" spans="1:17" ht="15" customHeigh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3"/>
      <c r="M6" s="23"/>
      <c r="N6" s="25"/>
      <c r="O6" s="25"/>
      <c r="P6" s="25"/>
      <c r="Q6" s="23"/>
    </row>
    <row r="7" spans="1:17" ht="15" customHeight="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3"/>
      <c r="M7" s="23"/>
      <c r="N7" s="25"/>
      <c r="O7" s="25"/>
      <c r="P7" s="25"/>
      <c r="Q7" s="23"/>
    </row>
    <row r="8" spans="1:17" ht="15" customHeight="1">
      <c r="A8" s="38"/>
      <c r="B8" s="38"/>
      <c r="C8" s="38"/>
      <c r="D8" s="38"/>
      <c r="E8" s="38"/>
      <c r="F8" s="38"/>
      <c r="G8" s="38"/>
      <c r="H8" s="38"/>
      <c r="I8" s="38"/>
      <c r="J8" s="22"/>
      <c r="K8" s="22"/>
      <c r="L8" s="23"/>
      <c r="M8" s="23"/>
      <c r="N8" s="25"/>
      <c r="O8" s="25"/>
      <c r="P8" s="25"/>
      <c r="Q8" s="23"/>
    </row>
    <row r="9" spans="1:17" ht="15" customHeight="1">
      <c r="A9" s="38"/>
      <c r="B9" s="38"/>
      <c r="C9" s="38"/>
      <c r="D9" s="38"/>
      <c r="E9" s="38"/>
      <c r="F9" s="38"/>
      <c r="G9" s="38"/>
      <c r="H9" s="38"/>
      <c r="I9" s="38"/>
      <c r="J9" s="22"/>
      <c r="K9" s="22"/>
      <c r="L9" s="23"/>
      <c r="M9" s="23"/>
      <c r="N9" s="25" t="s">
        <v>116</v>
      </c>
      <c r="O9" s="25" t="s">
        <v>117</v>
      </c>
      <c r="P9" s="25" t="s">
        <v>118</v>
      </c>
      <c r="Q9" s="23"/>
    </row>
    <row r="10" spans="1:17" ht="15" customHeight="1">
      <c r="A10" s="38"/>
      <c r="B10" s="38"/>
      <c r="C10" s="38"/>
      <c r="D10" s="38"/>
      <c r="E10" s="38"/>
      <c r="F10" s="38"/>
      <c r="G10" s="38"/>
      <c r="H10" s="38"/>
      <c r="I10" s="38"/>
      <c r="J10" s="22"/>
      <c r="K10" s="22"/>
      <c r="L10" s="23"/>
      <c r="M10" s="23"/>
      <c r="N10" s="25" t="s">
        <v>128</v>
      </c>
      <c r="O10" s="25" t="s">
        <v>132</v>
      </c>
      <c r="P10" s="26">
        <v>169300508489</v>
      </c>
      <c r="Q10" s="23"/>
    </row>
    <row r="11" spans="1:17" ht="15" customHeight="1">
      <c r="A11" s="38"/>
      <c r="B11" s="38"/>
      <c r="C11" s="38"/>
      <c r="D11" s="38"/>
      <c r="E11" s="38"/>
      <c r="F11" s="38"/>
      <c r="G11" s="38"/>
      <c r="H11" s="38"/>
      <c r="I11" s="38"/>
      <c r="J11" s="22"/>
      <c r="K11" s="22"/>
      <c r="L11" s="23"/>
      <c r="M11" s="23"/>
      <c r="N11" s="25"/>
      <c r="O11" s="25"/>
      <c r="P11" s="25"/>
      <c r="Q11" s="23"/>
    </row>
    <row r="12" spans="1:17" ht="15" customHeight="1">
      <c r="A12" s="38"/>
      <c r="B12" s="38"/>
      <c r="C12" s="38"/>
      <c r="D12" s="38"/>
      <c r="E12" s="38"/>
      <c r="F12" s="38"/>
      <c r="G12" s="38"/>
      <c r="H12" s="38"/>
      <c r="I12" s="38"/>
      <c r="J12" s="22"/>
      <c r="K12" s="22"/>
      <c r="L12" s="23"/>
      <c r="M12" s="23"/>
      <c r="N12" s="25"/>
      <c r="O12" s="25"/>
      <c r="P12" s="25"/>
      <c r="Q12" s="23"/>
    </row>
    <row r="13" spans="1:17" ht="15" customHeight="1">
      <c r="A13" s="38"/>
      <c r="B13" s="38"/>
      <c r="C13" s="38"/>
      <c r="D13" s="38"/>
      <c r="E13" s="38"/>
      <c r="F13" s="38"/>
      <c r="G13" s="38"/>
      <c r="H13" s="38"/>
      <c r="I13" s="38"/>
      <c r="J13" s="22"/>
      <c r="K13" s="22"/>
      <c r="L13" s="23"/>
      <c r="M13" s="23"/>
      <c r="N13" s="25"/>
      <c r="O13" s="25"/>
      <c r="P13" s="25"/>
      <c r="Q13" s="23"/>
    </row>
    <row r="14" spans="1:17" ht="15" customHeight="1">
      <c r="A14" s="38"/>
      <c r="B14" s="38"/>
      <c r="C14" s="38"/>
      <c r="D14" s="38"/>
      <c r="E14" s="38"/>
      <c r="F14" s="38"/>
      <c r="G14" s="38"/>
      <c r="H14" s="38"/>
      <c r="I14" s="38"/>
      <c r="J14" s="22"/>
      <c r="K14" s="22"/>
      <c r="L14" s="23"/>
      <c r="M14" s="23"/>
      <c r="N14" s="25"/>
      <c r="O14" s="25"/>
      <c r="P14" s="25"/>
      <c r="Q14" s="23"/>
    </row>
    <row r="15" spans="1:17" ht="15" customHeight="1">
      <c r="A15" s="110"/>
      <c r="B15" s="110"/>
      <c r="C15" s="110"/>
      <c r="D15" s="110"/>
      <c r="E15" s="110"/>
      <c r="F15" s="110"/>
      <c r="G15" s="110"/>
      <c r="H15" s="110"/>
      <c r="I15" s="110"/>
      <c r="J15" s="22"/>
      <c r="K15" s="22"/>
      <c r="L15" s="23"/>
      <c r="M15" s="23"/>
      <c r="N15" s="25" t="s">
        <v>133</v>
      </c>
      <c r="O15" s="25"/>
      <c r="P15" s="25"/>
      <c r="Q15" s="23"/>
    </row>
    <row r="16" spans="1:17" ht="15" customHeight="1">
      <c r="A16" s="110"/>
      <c r="B16" s="110"/>
      <c r="C16" s="110"/>
      <c r="D16" s="110"/>
      <c r="E16" s="110"/>
      <c r="F16" s="110"/>
      <c r="G16" s="110"/>
      <c r="H16" s="110"/>
      <c r="I16" s="110"/>
    </row>
    <row r="17" spans="1:14" ht="15" customHeight="1">
      <c r="A17" s="111"/>
      <c r="B17" s="111"/>
      <c r="C17" s="111"/>
      <c r="D17" s="111"/>
      <c r="E17" s="111"/>
      <c r="F17" s="111"/>
      <c r="G17" s="111"/>
      <c r="H17" s="111"/>
      <c r="I17" s="111"/>
      <c r="N17" s="24" t="s">
        <v>134</v>
      </c>
    </row>
    <row r="18" spans="1:14" ht="15" customHeight="1">
      <c r="A18" s="111"/>
      <c r="B18" s="111"/>
      <c r="C18" s="111"/>
      <c r="D18" s="111"/>
      <c r="E18" s="111"/>
      <c r="F18" s="111"/>
      <c r="G18" s="111"/>
      <c r="H18" s="111"/>
      <c r="I18" s="111"/>
    </row>
    <row r="19" spans="1:14" ht="15" customHeight="1">
      <c r="A19" s="111"/>
      <c r="B19" s="111"/>
      <c r="C19" s="111"/>
      <c r="D19" s="111"/>
      <c r="E19" s="111"/>
      <c r="F19" s="111"/>
      <c r="G19" s="111"/>
      <c r="H19" s="111"/>
      <c r="I19" s="111"/>
      <c r="N19" s="24" t="s">
        <v>135</v>
      </c>
    </row>
    <row r="20" spans="1:14" ht="15" customHeight="1">
      <c r="A20" s="111"/>
      <c r="B20" s="111"/>
      <c r="C20" s="111"/>
      <c r="D20" s="111"/>
      <c r="E20" s="111"/>
      <c r="F20" s="111"/>
      <c r="G20" s="111"/>
      <c r="H20" s="111"/>
      <c r="I20" s="111"/>
    </row>
    <row r="21" spans="1:14" ht="15" customHeight="1">
      <c r="A21" s="111"/>
      <c r="B21" s="111"/>
      <c r="C21" s="111"/>
      <c r="D21" s="111"/>
      <c r="E21" s="111"/>
      <c r="F21" s="111"/>
      <c r="G21" s="111"/>
      <c r="H21" s="111"/>
      <c r="I21" s="111"/>
    </row>
    <row r="22" spans="1:14" ht="15" customHeight="1">
      <c r="A22" s="111"/>
      <c r="B22" s="111"/>
      <c r="C22" s="111"/>
      <c r="D22" s="111"/>
      <c r="E22" s="111"/>
      <c r="F22" s="111"/>
      <c r="G22" s="111"/>
      <c r="H22" s="111"/>
      <c r="I22" s="111"/>
    </row>
    <row r="23" spans="1:14" ht="15" customHeight="1">
      <c r="A23" s="111"/>
      <c r="B23" s="111"/>
      <c r="C23" s="111"/>
      <c r="D23" s="111"/>
      <c r="E23" s="111"/>
      <c r="F23" s="111"/>
      <c r="G23" s="111"/>
      <c r="H23" s="111"/>
      <c r="I23" s="111"/>
    </row>
    <row r="24" spans="1:14" ht="15" customHeight="1">
      <c r="A24" s="38"/>
      <c r="B24" s="38"/>
      <c r="C24" s="38"/>
      <c r="D24" s="38"/>
      <c r="E24" s="38"/>
      <c r="F24" s="38"/>
      <c r="G24" s="38"/>
      <c r="H24" s="38"/>
      <c r="I24" s="38"/>
    </row>
    <row r="37" spans="6:8">
      <c r="F37" s="108"/>
      <c r="G37" s="109"/>
      <c r="H37" s="109"/>
    </row>
    <row r="38" spans="6:8">
      <c r="F38" s="109"/>
      <c r="G38" s="109"/>
      <c r="H38" s="109"/>
    </row>
    <row r="39" spans="6:8">
      <c r="F39" s="109"/>
      <c r="G39" s="109"/>
      <c r="H39" s="109"/>
    </row>
  </sheetData>
  <mergeCells count="5">
    <mergeCell ref="F37:H39"/>
    <mergeCell ref="A15:I16"/>
    <mergeCell ref="A17:I19"/>
    <mergeCell ref="A20:I23"/>
    <mergeCell ref="D3:F3"/>
  </mergeCells>
  <pageMargins left="0.7" right="0.7" top="0.75" bottom="0.75" header="0.3" footer="0.3"/>
  <pageSetup scale="92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J12"/>
  <sheetViews>
    <sheetView rightToLeft="1" view="pageBreakPreview" zoomScale="106" zoomScaleNormal="106" zoomScaleSheetLayoutView="106" workbookViewId="0">
      <selection activeCell="J15" sqref="J15"/>
    </sheetView>
  </sheetViews>
  <sheetFormatPr defaultColWidth="9" defaultRowHeight="18"/>
  <cols>
    <col min="1" max="1" width="21.375" style="29" bestFit="1" customWidth="1"/>
    <col min="2" max="2" width="14.25" style="29" customWidth="1"/>
    <col min="3" max="3" width="13" style="29" customWidth="1"/>
    <col min="4" max="4" width="17.25" style="29" customWidth="1"/>
    <col min="5" max="10" width="13" style="29" customWidth="1"/>
    <col min="11" max="11" width="9" style="30" customWidth="1"/>
    <col min="12" max="16384" width="9" style="30"/>
  </cols>
  <sheetData>
    <row r="1" spans="1:10" s="77" customFormat="1" ht="19.5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s="77" customFormat="1" ht="19.5">
      <c r="A2" s="116" t="s">
        <v>66</v>
      </c>
      <c r="B2" s="116"/>
      <c r="C2" s="116"/>
      <c r="D2" s="116"/>
      <c r="E2" s="116"/>
      <c r="F2" s="116"/>
      <c r="G2" s="116"/>
      <c r="H2" s="116"/>
      <c r="I2" s="116"/>
      <c r="J2" s="116"/>
    </row>
    <row r="3" spans="1:10" s="77" customFormat="1" ht="19.5">
      <c r="A3" s="116" t="str">
        <f>'صفحه نخست'!N15</f>
        <v>برای ماه منتهی به 1403/08/30</v>
      </c>
      <c r="B3" s="116"/>
      <c r="C3" s="116"/>
      <c r="D3" s="116"/>
      <c r="E3" s="116"/>
      <c r="F3" s="116"/>
      <c r="G3" s="116"/>
      <c r="H3" s="116"/>
      <c r="I3" s="116"/>
      <c r="J3" s="116"/>
    </row>
    <row r="4" spans="1:10" s="77" customFormat="1" ht="21">
      <c r="A4" s="131" t="s">
        <v>88</v>
      </c>
      <c r="B4" s="131"/>
      <c r="C4" s="131"/>
      <c r="D4" s="131"/>
      <c r="E4" s="131"/>
      <c r="F4" s="79"/>
      <c r="G4" s="79"/>
      <c r="H4" s="79"/>
      <c r="I4" s="79"/>
      <c r="J4" s="79"/>
    </row>
    <row r="5" spans="1:10" ht="16.5" customHeight="1">
      <c r="A5" s="37"/>
      <c r="B5" s="109"/>
      <c r="C5" s="109"/>
      <c r="D5" s="109"/>
      <c r="E5" s="140" t="str">
        <f>'صفحه نخست'!N17</f>
        <v>از 1403/07/30 تا  1403/08/30</v>
      </c>
      <c r="F5" s="140"/>
      <c r="G5" s="140"/>
      <c r="H5" s="140" t="str">
        <f>'صفحه نخست'!N19</f>
        <v>از ابتدای سال مالی تا 1403/08/30</v>
      </c>
      <c r="I5" s="140"/>
      <c r="J5" s="140"/>
    </row>
    <row r="6" spans="1:10" ht="38.25" customHeight="1">
      <c r="A6" s="37" t="s">
        <v>68</v>
      </c>
      <c r="B6" s="93" t="s">
        <v>89</v>
      </c>
      <c r="C6" s="93" t="s">
        <v>30</v>
      </c>
      <c r="D6" s="93" t="s">
        <v>45</v>
      </c>
      <c r="E6" s="93" t="s">
        <v>90</v>
      </c>
      <c r="F6" s="93" t="s">
        <v>86</v>
      </c>
      <c r="G6" s="93" t="s">
        <v>91</v>
      </c>
      <c r="H6" s="93" t="s">
        <v>90</v>
      </c>
      <c r="I6" s="93" t="s">
        <v>86</v>
      </c>
      <c r="J6" s="93" t="s">
        <v>91</v>
      </c>
    </row>
    <row r="7" spans="1:10">
      <c r="A7" s="37" t="s">
        <v>141</v>
      </c>
      <c r="B7" s="37" t="s">
        <v>128</v>
      </c>
      <c r="C7" s="37" t="s">
        <v>62</v>
      </c>
      <c r="D7" s="37" t="s">
        <v>62</v>
      </c>
      <c r="E7" s="37">
        <v>6426</v>
      </c>
      <c r="F7" s="37">
        <v>0</v>
      </c>
      <c r="G7" s="37">
        <v>6426</v>
      </c>
      <c r="H7" s="37">
        <v>6426</v>
      </c>
      <c r="I7" s="37">
        <v>0</v>
      </c>
      <c r="J7" s="37">
        <v>6426</v>
      </c>
    </row>
    <row r="8" spans="1:10">
      <c r="A8" s="37" t="s">
        <v>140</v>
      </c>
      <c r="B8" s="1" t="s">
        <v>132</v>
      </c>
      <c r="C8" s="37" t="s">
        <v>62</v>
      </c>
      <c r="D8" s="37" t="s">
        <v>62</v>
      </c>
      <c r="E8" s="37">
        <v>11902</v>
      </c>
      <c r="F8" s="37">
        <v>0</v>
      </c>
      <c r="G8" s="37">
        <v>11902</v>
      </c>
      <c r="H8" s="37">
        <v>11902</v>
      </c>
      <c r="I8" s="37">
        <v>0</v>
      </c>
      <c r="J8" s="37">
        <v>11902</v>
      </c>
    </row>
    <row r="9" spans="1:10" s="2" customFormat="1" ht="15.75">
      <c r="A9" s="15" t="s">
        <v>139</v>
      </c>
      <c r="B9" s="1" t="s">
        <v>132</v>
      </c>
      <c r="C9" s="1" t="s">
        <v>62</v>
      </c>
      <c r="D9" s="1" t="s">
        <v>62</v>
      </c>
      <c r="E9" s="16">
        <v>6976</v>
      </c>
      <c r="F9" s="16">
        <v>0</v>
      </c>
      <c r="G9" s="16">
        <v>6976</v>
      </c>
      <c r="H9" s="16">
        <v>6976</v>
      </c>
      <c r="I9" s="17">
        <v>0</v>
      </c>
      <c r="J9" s="16">
        <v>6976</v>
      </c>
    </row>
    <row r="10" spans="1:10" s="2" customFormat="1" ht="15.75">
      <c r="A10" s="15" t="s">
        <v>138</v>
      </c>
      <c r="B10" s="1" t="s">
        <v>132</v>
      </c>
      <c r="C10" s="1" t="s">
        <v>62</v>
      </c>
      <c r="D10" s="1" t="s">
        <v>62</v>
      </c>
      <c r="E10" s="16">
        <v>16729</v>
      </c>
      <c r="F10" s="16">
        <v>0</v>
      </c>
      <c r="G10" s="16">
        <v>16729</v>
      </c>
      <c r="H10" s="16">
        <v>16729</v>
      </c>
      <c r="I10" s="17">
        <v>0</v>
      </c>
      <c r="J10" s="16">
        <v>16729</v>
      </c>
    </row>
    <row r="11" spans="1:10" s="2" customFormat="1" ht="23.1" customHeight="1" thickBot="1">
      <c r="A11" s="94" t="s">
        <v>16</v>
      </c>
      <c r="B11" s="95"/>
      <c r="C11" s="95"/>
      <c r="D11" s="95"/>
      <c r="E11" s="97">
        <f>SUM(E7:E10)</f>
        <v>42033</v>
      </c>
      <c r="F11" s="97">
        <f t="shared" ref="F11:J11" si="0">SUM(F7:F10)</f>
        <v>0</v>
      </c>
      <c r="G11" s="97">
        <f t="shared" si="0"/>
        <v>42033</v>
      </c>
      <c r="H11" s="97">
        <f t="shared" si="0"/>
        <v>42033</v>
      </c>
      <c r="I11" s="97">
        <f t="shared" si="0"/>
        <v>0</v>
      </c>
      <c r="J11" s="97">
        <f t="shared" si="0"/>
        <v>42033</v>
      </c>
    </row>
    <row r="12" spans="1:10" ht="23.1" customHeight="1" thickTop="1">
      <c r="A12" s="10" t="s">
        <v>17</v>
      </c>
      <c r="B12" s="10"/>
      <c r="C12" s="10"/>
      <c r="D12" s="10"/>
      <c r="E12" s="12"/>
      <c r="F12" s="12"/>
      <c r="G12" s="12"/>
      <c r="H12" s="12"/>
      <c r="I12" s="12"/>
      <c r="J12" s="12"/>
    </row>
  </sheetData>
  <mergeCells count="7">
    <mergeCell ref="A4:E4"/>
    <mergeCell ref="B5:D5"/>
    <mergeCell ref="E5:G5"/>
    <mergeCell ref="H5:J5"/>
    <mergeCell ref="A1:J1"/>
    <mergeCell ref="A2:J2"/>
    <mergeCell ref="A3:J3"/>
  </mergeCells>
  <pageMargins left="0.7" right="0.7" top="0.75" bottom="0.75" header="0.3" footer="0.3"/>
  <pageSetup paperSize="9" scale="84" orientation="landscape" horizontalDpi="4294967295" verticalDpi="4294967295" r:id="rId1"/>
  <headerFooter differentOddEven="1" differentFirst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J17"/>
  <sheetViews>
    <sheetView rightToLeft="1" view="pageBreakPreview" zoomScale="110" zoomScaleNormal="100" zoomScaleSheetLayoutView="110" workbookViewId="0">
      <selection activeCell="G7" sqref="G7:J13"/>
    </sheetView>
  </sheetViews>
  <sheetFormatPr defaultColWidth="9" defaultRowHeight="18"/>
  <cols>
    <col min="1" max="1" width="25.75" style="29" customWidth="1"/>
    <col min="2" max="2" width="13" style="29" customWidth="1"/>
    <col min="3" max="3" width="16.375" style="29" customWidth="1"/>
    <col min="4" max="4" width="19.5" style="29" customWidth="1"/>
    <col min="5" max="5" width="17.75" style="29" customWidth="1"/>
    <col min="6" max="6" width="1.125" style="29" customWidth="1"/>
    <col min="7" max="7" width="13" style="29" customWidth="1"/>
    <col min="8" max="8" width="17.75" style="29" customWidth="1"/>
    <col min="9" max="9" width="17.5" style="29" customWidth="1"/>
    <col min="10" max="10" width="16.75" style="29" customWidth="1"/>
    <col min="11" max="11" width="9" style="30" customWidth="1"/>
    <col min="12" max="16384" width="9" style="30"/>
  </cols>
  <sheetData>
    <row r="1" spans="1:10" s="77" customFormat="1" ht="21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77" customFormat="1" ht="21">
      <c r="A2" s="123" t="s">
        <v>66</v>
      </c>
      <c r="B2" s="123"/>
      <c r="C2" s="123"/>
      <c r="D2" s="123"/>
      <c r="E2" s="123"/>
      <c r="F2" s="123"/>
      <c r="G2" s="123"/>
      <c r="H2" s="123"/>
      <c r="I2" s="123"/>
      <c r="J2" s="123"/>
    </row>
    <row r="3" spans="1:10" s="77" customFormat="1" ht="21">
      <c r="A3" s="123" t="str">
        <f>'صفحه نخست'!N15</f>
        <v>برای ماه منتهی به 1403/08/30</v>
      </c>
      <c r="B3" s="123"/>
      <c r="C3" s="123"/>
      <c r="D3" s="123"/>
      <c r="E3" s="123"/>
      <c r="F3" s="123"/>
      <c r="G3" s="123"/>
      <c r="H3" s="123"/>
      <c r="I3" s="123"/>
      <c r="J3" s="123"/>
    </row>
    <row r="4" spans="1:10" s="77" customFormat="1" ht="21">
      <c r="A4" s="131" t="s">
        <v>92</v>
      </c>
      <c r="B4" s="131"/>
      <c r="C4" s="131"/>
      <c r="D4" s="131"/>
      <c r="E4" s="131"/>
      <c r="F4" s="80"/>
      <c r="G4" s="131"/>
      <c r="H4" s="131"/>
      <c r="I4" s="131"/>
      <c r="J4" s="131"/>
    </row>
    <row r="5" spans="1:10" ht="16.5" customHeight="1" thickBot="1">
      <c r="B5" s="144" t="str">
        <f>'صفحه نخست'!N17</f>
        <v>از 1403/07/30 تا  1403/08/30</v>
      </c>
      <c r="C5" s="144"/>
      <c r="D5" s="144"/>
      <c r="E5" s="144"/>
      <c r="F5" s="52"/>
      <c r="G5" s="144" t="str">
        <f>'صفحه نخست'!N19</f>
        <v>از ابتدای سال مالی تا 1403/08/30</v>
      </c>
      <c r="H5" s="144"/>
      <c r="I5" s="144"/>
      <c r="J5" s="144"/>
    </row>
    <row r="6" spans="1:10" ht="18.75" thickBot="1">
      <c r="A6" s="31" t="s">
        <v>68</v>
      </c>
      <c r="B6" s="31" t="s">
        <v>7</v>
      </c>
      <c r="C6" s="31" t="s">
        <v>93</v>
      </c>
      <c r="D6" s="31" t="s">
        <v>94</v>
      </c>
      <c r="E6" s="31" t="s">
        <v>95</v>
      </c>
      <c r="F6" s="37"/>
      <c r="G6" s="31" t="s">
        <v>7</v>
      </c>
      <c r="H6" s="31" t="s">
        <v>9</v>
      </c>
      <c r="I6" s="31" t="s">
        <v>94</v>
      </c>
      <c r="J6" s="50" t="s">
        <v>95</v>
      </c>
    </row>
    <row r="7" spans="1:10" s="2" customFormat="1" ht="31.5" customHeight="1">
      <c r="A7" s="15" t="s">
        <v>136</v>
      </c>
      <c r="B7" s="16">
        <v>573364</v>
      </c>
      <c r="C7" s="16">
        <v>6047779813</v>
      </c>
      <c r="D7" s="16">
        <v>-5883458929</v>
      </c>
      <c r="E7" s="16">
        <v>164320884</v>
      </c>
      <c r="F7" s="16"/>
      <c r="G7" s="16">
        <v>573364</v>
      </c>
      <c r="H7" s="16">
        <v>6047779813</v>
      </c>
      <c r="I7" s="16">
        <v>-5883458929</v>
      </c>
      <c r="J7" s="16">
        <v>164320884</v>
      </c>
    </row>
    <row r="8" spans="1:10" s="2" customFormat="1" ht="31.5" customHeight="1">
      <c r="A8" s="15" t="s">
        <v>119</v>
      </c>
      <c r="B8" s="16">
        <v>364641332</v>
      </c>
      <c r="C8" s="16">
        <v>4686256526632</v>
      </c>
      <c r="D8" s="16">
        <v>-4682644363088</v>
      </c>
      <c r="E8" s="16">
        <v>3612163544</v>
      </c>
      <c r="F8" s="16"/>
      <c r="G8" s="16">
        <v>588047314</v>
      </c>
      <c r="H8" s="16">
        <v>7485039231950</v>
      </c>
      <c r="I8" s="16">
        <v>-7478421377841</v>
      </c>
      <c r="J8" s="16">
        <v>6617854109</v>
      </c>
    </row>
    <row r="9" spans="1:10" s="2" customFormat="1" ht="31.5" customHeight="1">
      <c r="A9" s="15" t="s">
        <v>120</v>
      </c>
      <c r="B9" s="16">
        <v>18183211</v>
      </c>
      <c r="C9" s="16">
        <v>283168071904</v>
      </c>
      <c r="D9" s="16">
        <v>-282736140126</v>
      </c>
      <c r="E9" s="16">
        <v>431931778</v>
      </c>
      <c r="F9" s="16"/>
      <c r="G9" s="16">
        <v>20764607</v>
      </c>
      <c r="H9" s="16">
        <v>322924869498</v>
      </c>
      <c r="I9" s="16">
        <v>-322255010414</v>
      </c>
      <c r="J9" s="16">
        <v>669859084</v>
      </c>
    </row>
    <row r="10" spans="1:10" s="2" customFormat="1" ht="31.5" customHeight="1">
      <c r="A10" s="15" t="s">
        <v>122</v>
      </c>
      <c r="B10" s="16">
        <v>405736</v>
      </c>
      <c r="C10" s="16">
        <v>4971350721</v>
      </c>
      <c r="D10" s="16">
        <v>-4927785276</v>
      </c>
      <c r="E10" s="16">
        <v>43565445</v>
      </c>
      <c r="F10" s="16"/>
      <c r="G10" s="16">
        <v>1943719</v>
      </c>
      <c r="H10" s="16">
        <v>23261628167</v>
      </c>
      <c r="I10" s="16">
        <v>-23069825347</v>
      </c>
      <c r="J10" s="16">
        <v>191802820</v>
      </c>
    </row>
    <row r="11" spans="1:10" s="2" customFormat="1" ht="31.5" customHeight="1">
      <c r="A11" s="15" t="s">
        <v>123</v>
      </c>
      <c r="B11" s="16">
        <v>25227629</v>
      </c>
      <c r="C11" s="16">
        <v>255983869728</v>
      </c>
      <c r="D11" s="16">
        <v>-255782251402</v>
      </c>
      <c r="E11" s="16">
        <v>201618326</v>
      </c>
      <c r="F11" s="16"/>
      <c r="G11" s="16">
        <v>36158013</v>
      </c>
      <c r="H11" s="16">
        <v>369032460794</v>
      </c>
      <c r="I11" s="16">
        <v>-368899677150</v>
      </c>
      <c r="J11" s="16">
        <v>132783644</v>
      </c>
    </row>
    <row r="12" spans="1:10" s="2" customFormat="1" ht="31.5" customHeight="1">
      <c r="A12" s="15" t="s">
        <v>130</v>
      </c>
      <c r="B12" s="16">
        <v>106977</v>
      </c>
      <c r="C12" s="16">
        <v>1164714890</v>
      </c>
      <c r="D12" s="16">
        <v>-1140123008</v>
      </c>
      <c r="E12" s="16">
        <v>24591882</v>
      </c>
      <c r="F12" s="16"/>
      <c r="G12" s="16">
        <v>106977</v>
      </c>
      <c r="H12" s="16">
        <v>1164714890</v>
      </c>
      <c r="I12" s="16">
        <v>-1140123008</v>
      </c>
      <c r="J12" s="16">
        <v>24591882</v>
      </c>
    </row>
    <row r="13" spans="1:10" s="2" customFormat="1" ht="31.5" customHeight="1">
      <c r="A13" s="15" t="s">
        <v>129</v>
      </c>
      <c r="B13" s="16">
        <v>993605</v>
      </c>
      <c r="C13" s="16">
        <v>13822255582</v>
      </c>
      <c r="D13" s="16">
        <v>-13727686071</v>
      </c>
      <c r="E13" s="16">
        <v>94569511</v>
      </c>
      <c r="F13" s="16"/>
      <c r="G13" s="16">
        <v>993605</v>
      </c>
      <c r="H13" s="16">
        <v>13822255582</v>
      </c>
      <c r="I13" s="16">
        <v>-13727686071</v>
      </c>
      <c r="J13" s="16">
        <v>94569511</v>
      </c>
    </row>
    <row r="14" spans="1:10" s="2" customFormat="1" ht="31.5" customHeight="1" thickBot="1">
      <c r="A14" s="96" t="s">
        <v>16</v>
      </c>
      <c r="B14" s="16"/>
      <c r="C14" s="97">
        <f>SUBTOTAL(9,C7:C13)</f>
        <v>5251414569270</v>
      </c>
      <c r="D14" s="97">
        <f>SUBTOTAL(9,D7:D13)</f>
        <v>-5246841807900</v>
      </c>
      <c r="E14" s="97">
        <f>SUBTOTAL(9,E7:E13)</f>
        <v>4572761370</v>
      </c>
      <c r="F14" s="16">
        <f>SUBTOTAL(9,F7:F13)</f>
        <v>0</v>
      </c>
      <c r="G14" s="16"/>
      <c r="H14" s="97">
        <f>SUBTOTAL(9,H7:H13)</f>
        <v>8221292940694</v>
      </c>
      <c r="I14" s="97">
        <f>SUBTOTAL(9,I7:I13)</f>
        <v>-8213397158760</v>
      </c>
      <c r="J14" s="97">
        <f>SUBTOTAL(9,J7:J13)</f>
        <v>7895781934</v>
      </c>
    </row>
    <row r="15" spans="1:10" ht="23.1" customHeight="1" thickTop="1">
      <c r="A15" s="10"/>
      <c r="B15" s="12"/>
      <c r="C15" s="12"/>
      <c r="D15" s="12"/>
      <c r="E15" s="12"/>
      <c r="F15" s="12"/>
      <c r="G15" s="11"/>
      <c r="H15" s="12"/>
      <c r="I15" s="12"/>
      <c r="J15" s="12"/>
    </row>
    <row r="17" spans="1:10">
      <c r="A17" s="141" t="s">
        <v>96</v>
      </c>
      <c r="B17" s="142"/>
      <c r="C17" s="142"/>
      <c r="D17" s="142"/>
      <c r="E17" s="142"/>
      <c r="F17" s="142"/>
      <c r="G17" s="142"/>
      <c r="H17" s="142"/>
      <c r="I17" s="142"/>
      <c r="J17" s="143"/>
    </row>
  </sheetData>
  <mergeCells count="8">
    <mergeCell ref="A1:J1"/>
    <mergeCell ref="A2:J2"/>
    <mergeCell ref="A3:J3"/>
    <mergeCell ref="A17:J17"/>
    <mergeCell ref="B5:E5"/>
    <mergeCell ref="G5:J5"/>
    <mergeCell ref="A4:E4"/>
    <mergeCell ref="G4:J4"/>
  </mergeCells>
  <pageMargins left="0.7" right="0.7" top="0.75" bottom="0.75" header="0.3" footer="0.3"/>
  <pageSetup paperSize="9" scale="76" orientation="landscape" horizontalDpi="4294967295" verticalDpi="4294967295" r:id="rId1"/>
  <headerFooter differentOddEven="1" differentFirst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I18"/>
  <sheetViews>
    <sheetView rightToLeft="1" view="pageBreakPreview" zoomScale="110" zoomScaleNormal="100" zoomScaleSheetLayoutView="110" workbookViewId="0">
      <selection activeCell="F7" sqref="F7:I13"/>
    </sheetView>
  </sheetViews>
  <sheetFormatPr defaultColWidth="9" defaultRowHeight="18"/>
  <cols>
    <col min="1" max="1" width="26.25" style="29" customWidth="1"/>
    <col min="2" max="2" width="13" style="29" customWidth="1"/>
    <col min="3" max="3" width="15.75" style="29" customWidth="1"/>
    <col min="4" max="4" width="16.25" style="29" customWidth="1"/>
    <col min="5" max="5" width="24.125" style="29" customWidth="1"/>
    <col min="6" max="6" width="13" style="29" customWidth="1"/>
    <col min="7" max="7" width="15.75" style="29" customWidth="1"/>
    <col min="8" max="8" width="16.25" style="29" customWidth="1"/>
    <col min="9" max="9" width="21.375" style="29" customWidth="1"/>
    <col min="10" max="10" width="9" style="30" customWidth="1"/>
    <col min="11" max="16384" width="9" style="30"/>
  </cols>
  <sheetData>
    <row r="1" spans="1:9" s="77" customFormat="1" ht="21">
      <c r="A1" s="123" t="s">
        <v>0</v>
      </c>
      <c r="B1" s="123"/>
      <c r="C1" s="123"/>
      <c r="D1" s="123"/>
      <c r="E1" s="123"/>
      <c r="F1" s="123"/>
      <c r="G1" s="123"/>
      <c r="H1" s="123"/>
      <c r="I1" s="123"/>
    </row>
    <row r="2" spans="1:9" s="77" customFormat="1" ht="21">
      <c r="A2" s="123" t="s">
        <v>66</v>
      </c>
      <c r="B2" s="123"/>
      <c r="C2" s="123"/>
      <c r="D2" s="123"/>
      <c r="E2" s="123"/>
      <c r="F2" s="123"/>
      <c r="G2" s="123"/>
      <c r="H2" s="123"/>
      <c r="I2" s="123"/>
    </row>
    <row r="3" spans="1:9" s="77" customFormat="1" ht="21">
      <c r="A3" s="123" t="str">
        <f>'صفحه نخست'!N15</f>
        <v>برای ماه منتهی به 1403/08/30</v>
      </c>
      <c r="B3" s="123"/>
      <c r="C3" s="123"/>
      <c r="D3" s="123"/>
      <c r="E3" s="123"/>
      <c r="F3" s="123"/>
      <c r="G3" s="123"/>
      <c r="H3" s="123"/>
      <c r="I3" s="123"/>
    </row>
    <row r="4" spans="1:9" s="77" customFormat="1" ht="21">
      <c r="A4" s="131" t="s">
        <v>97</v>
      </c>
      <c r="B4" s="131"/>
      <c r="C4" s="131"/>
      <c r="D4" s="131"/>
      <c r="E4" s="79"/>
      <c r="F4" s="79"/>
      <c r="G4" s="79"/>
      <c r="H4" s="79"/>
      <c r="I4" s="79"/>
    </row>
    <row r="5" spans="1:9" ht="16.5" customHeight="1" thickBot="1">
      <c r="B5" s="146" t="str">
        <f>'صفحه نخست'!N17</f>
        <v>از 1403/07/30 تا  1403/08/30</v>
      </c>
      <c r="C5" s="146"/>
      <c r="D5" s="146"/>
      <c r="E5" s="146"/>
      <c r="F5" s="146" t="str">
        <f>'صفحه نخست'!N19</f>
        <v>از ابتدای سال مالی تا 1403/08/30</v>
      </c>
      <c r="G5" s="146"/>
      <c r="H5" s="146"/>
      <c r="I5" s="146"/>
    </row>
    <row r="6" spans="1:9" ht="53.25" customHeight="1" thickBot="1">
      <c r="A6" s="31" t="s">
        <v>68</v>
      </c>
      <c r="B6" s="31" t="s">
        <v>7</v>
      </c>
      <c r="C6" s="31" t="s">
        <v>9</v>
      </c>
      <c r="D6" s="31" t="s">
        <v>94</v>
      </c>
      <c r="E6" s="31" t="s">
        <v>98</v>
      </c>
      <c r="F6" s="31" t="s">
        <v>7</v>
      </c>
      <c r="G6" s="31" t="s">
        <v>9</v>
      </c>
      <c r="H6" s="31" t="s">
        <v>94</v>
      </c>
      <c r="I6" s="31" t="s">
        <v>98</v>
      </c>
    </row>
    <row r="7" spans="1:9" ht="28.5" customHeight="1">
      <c r="A7" s="15" t="s">
        <v>136</v>
      </c>
      <c r="B7" s="16">
        <v>63852145</v>
      </c>
      <c r="C7" s="16">
        <v>671852090906</v>
      </c>
      <c r="D7" s="16">
        <v>-670327655920</v>
      </c>
      <c r="E7" s="16">
        <v>1524434986</v>
      </c>
      <c r="F7" s="16">
        <v>63852145</v>
      </c>
      <c r="G7" s="16">
        <v>671852090906</v>
      </c>
      <c r="H7" s="16">
        <v>-670327655920</v>
      </c>
      <c r="I7" s="16">
        <v>1524434986</v>
      </c>
    </row>
    <row r="8" spans="1:9" ht="28.5" customHeight="1">
      <c r="A8" s="15" t="s">
        <v>120</v>
      </c>
      <c r="B8" s="16">
        <v>1035857</v>
      </c>
      <c r="C8" s="16">
        <v>16380428311</v>
      </c>
      <c r="D8" s="16">
        <v>-16334317450</v>
      </c>
      <c r="E8" s="16">
        <v>46110861</v>
      </c>
      <c r="F8" s="16">
        <v>1035857</v>
      </c>
      <c r="G8" s="16">
        <v>16380428311</v>
      </c>
      <c r="H8" s="16">
        <v>-16291260976</v>
      </c>
      <c r="I8" s="16">
        <v>89167335</v>
      </c>
    </row>
    <row r="9" spans="1:9" ht="28.5" customHeight="1">
      <c r="A9" s="15" t="s">
        <v>129</v>
      </c>
      <c r="B9" s="16">
        <v>0</v>
      </c>
      <c r="C9" s="16">
        <v>0</v>
      </c>
      <c r="D9" s="16">
        <v>-5029012</v>
      </c>
      <c r="E9" s="16">
        <v>-5029012</v>
      </c>
      <c r="F9" s="16">
        <v>0</v>
      </c>
      <c r="G9" s="16">
        <v>0</v>
      </c>
      <c r="H9" s="16">
        <v>0</v>
      </c>
      <c r="I9" s="16">
        <v>0</v>
      </c>
    </row>
    <row r="10" spans="1:9" ht="28.5" customHeight="1">
      <c r="A10" s="15" t="s">
        <v>122</v>
      </c>
      <c r="B10" s="16">
        <v>183172</v>
      </c>
      <c r="C10" s="16">
        <v>2268892414</v>
      </c>
      <c r="D10" s="16">
        <v>-2252611933</v>
      </c>
      <c r="E10" s="16">
        <v>16280481</v>
      </c>
      <c r="F10" s="16">
        <v>183172</v>
      </c>
      <c r="G10" s="16">
        <v>2268892414</v>
      </c>
      <c r="H10" s="16">
        <v>-2248825153</v>
      </c>
      <c r="I10" s="16">
        <v>20067261</v>
      </c>
    </row>
    <row r="11" spans="1:9" ht="28.5" customHeight="1">
      <c r="A11" s="15" t="s">
        <v>119</v>
      </c>
      <c r="B11" s="16">
        <v>452907</v>
      </c>
      <c r="C11" s="16">
        <v>5881229751</v>
      </c>
      <c r="D11" s="16">
        <v>-6216783516</v>
      </c>
      <c r="E11" s="16">
        <v>-335553765</v>
      </c>
      <c r="F11" s="16">
        <v>452907</v>
      </c>
      <c r="G11" s="16">
        <v>5881229751</v>
      </c>
      <c r="H11" s="16">
        <v>-5877794217</v>
      </c>
      <c r="I11" s="16">
        <v>3435534</v>
      </c>
    </row>
    <row r="12" spans="1:9" ht="28.5" customHeight="1">
      <c r="A12" s="15" t="s">
        <v>123</v>
      </c>
      <c r="B12" s="16">
        <v>250829</v>
      </c>
      <c r="C12" s="16">
        <v>2733386769</v>
      </c>
      <c r="D12" s="16">
        <v>-2667716169</v>
      </c>
      <c r="E12" s="16">
        <v>65670600</v>
      </c>
      <c r="F12" s="16">
        <v>250829</v>
      </c>
      <c r="G12" s="16">
        <v>2733386769</v>
      </c>
      <c r="H12" s="16">
        <v>-2673413715</v>
      </c>
      <c r="I12" s="16">
        <v>59973054</v>
      </c>
    </row>
    <row r="13" spans="1:9" ht="28.5" customHeight="1">
      <c r="A13" s="15" t="s">
        <v>130</v>
      </c>
      <c r="B13" s="16">
        <v>0</v>
      </c>
      <c r="C13" s="16">
        <v>0</v>
      </c>
      <c r="D13" s="16">
        <v>-5754149</v>
      </c>
      <c r="E13" s="16">
        <v>-5754149</v>
      </c>
      <c r="F13" s="16">
        <v>0</v>
      </c>
      <c r="G13" s="16">
        <v>0</v>
      </c>
      <c r="H13" s="16">
        <v>0</v>
      </c>
      <c r="I13" s="16">
        <v>0</v>
      </c>
    </row>
    <row r="14" spans="1:9" ht="28.5" customHeight="1" thickBot="1">
      <c r="A14" s="15" t="s">
        <v>16</v>
      </c>
      <c r="B14" s="16"/>
      <c r="C14" s="97">
        <f>SUBTOTAL(9,C7:C13)</f>
        <v>699116028151</v>
      </c>
      <c r="D14" s="97">
        <f>SUBTOTAL(9,D7:D13)</f>
        <v>-697809868149</v>
      </c>
      <c r="E14" s="97">
        <f>SUBTOTAL(9,E7:E13)</f>
        <v>1306160002</v>
      </c>
      <c r="F14" s="16"/>
      <c r="G14" s="97">
        <f>SUBTOTAL(9,G7:G13)</f>
        <v>699116028151</v>
      </c>
      <c r="H14" s="97">
        <f>SUBTOTAL(9,H7:H13)</f>
        <v>-697418949981</v>
      </c>
      <c r="I14" s="97">
        <f>SUBTOTAL(9,I7:I13)</f>
        <v>1697078170</v>
      </c>
    </row>
    <row r="15" spans="1:9" ht="23.1" customHeight="1" thickTop="1">
      <c r="A15" s="13" t="s">
        <v>17</v>
      </c>
      <c r="B15" s="49"/>
      <c r="C15" s="48"/>
      <c r="D15" s="48"/>
      <c r="E15" s="48"/>
      <c r="F15" s="49"/>
      <c r="G15" s="48"/>
      <c r="H15" s="48"/>
      <c r="I15" s="48"/>
    </row>
    <row r="16" spans="1:9">
      <c r="A16" s="37"/>
      <c r="B16" s="37"/>
      <c r="C16" s="37"/>
      <c r="D16" s="37"/>
      <c r="E16" s="37"/>
      <c r="F16" s="37"/>
      <c r="G16" s="37"/>
      <c r="H16" s="37"/>
      <c r="I16" s="37"/>
    </row>
    <row r="17" spans="1:9">
      <c r="A17" s="37"/>
      <c r="B17" s="37"/>
      <c r="C17" s="37"/>
      <c r="D17" s="37"/>
      <c r="E17" s="37"/>
      <c r="F17" s="37"/>
      <c r="G17" s="37"/>
      <c r="H17" s="37"/>
      <c r="I17" s="37"/>
    </row>
    <row r="18" spans="1:9">
      <c r="A18" s="145" t="s">
        <v>96</v>
      </c>
      <c r="B18" s="145"/>
      <c r="C18" s="145"/>
      <c r="D18" s="145"/>
      <c r="E18" s="145"/>
      <c r="F18" s="145"/>
      <c r="G18" s="145"/>
      <c r="H18" s="145"/>
      <c r="I18" s="145"/>
    </row>
  </sheetData>
  <mergeCells count="7">
    <mergeCell ref="A18:I18"/>
    <mergeCell ref="B5:E5"/>
    <mergeCell ref="F5:I5"/>
    <mergeCell ref="A4:D4"/>
    <mergeCell ref="A1:I1"/>
    <mergeCell ref="A2:I2"/>
    <mergeCell ref="A3:I3"/>
  </mergeCells>
  <pageMargins left="0.7" right="0.7" top="0.75" bottom="0.75" header="0.3" footer="0.3"/>
  <pageSetup paperSize="9" scale="73" orientation="landscape" horizontalDpi="4294967295" verticalDpi="4294967295" r:id="rId1"/>
  <headerFooter differentOddEven="1" differentFirst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I11"/>
  <sheetViews>
    <sheetView rightToLeft="1" view="pageBreakPreview" zoomScale="106" zoomScaleNormal="100" zoomScaleSheetLayoutView="106" workbookViewId="0">
      <selection activeCell="B20" sqref="B20"/>
    </sheetView>
  </sheetViews>
  <sheetFormatPr defaultColWidth="9" defaultRowHeight="18"/>
  <cols>
    <col min="1" max="9" width="13" style="29" customWidth="1"/>
    <col min="10" max="10" width="9" style="30" customWidth="1"/>
    <col min="11" max="16384" width="9" style="30"/>
  </cols>
  <sheetData>
    <row r="1" spans="1:9" s="77" customFormat="1" ht="19.5">
      <c r="A1" s="116" t="s">
        <v>0</v>
      </c>
      <c r="B1" s="116"/>
      <c r="C1" s="116"/>
      <c r="D1" s="116"/>
      <c r="E1" s="116"/>
      <c r="F1" s="116"/>
      <c r="G1" s="116"/>
      <c r="H1" s="116"/>
      <c r="I1" s="116"/>
    </row>
    <row r="2" spans="1:9" s="77" customFormat="1" ht="19.5">
      <c r="A2" s="116" t="s">
        <v>66</v>
      </c>
      <c r="B2" s="116"/>
      <c r="C2" s="116"/>
      <c r="D2" s="116"/>
      <c r="E2" s="116"/>
      <c r="F2" s="116"/>
      <c r="G2" s="116"/>
      <c r="H2" s="116"/>
      <c r="I2" s="116"/>
    </row>
    <row r="3" spans="1:9" s="77" customFormat="1" ht="19.5">
      <c r="A3" s="116" t="str">
        <f>'صفحه نخست'!N15</f>
        <v>برای ماه منتهی به 1403/08/30</v>
      </c>
      <c r="B3" s="116"/>
      <c r="C3" s="116"/>
      <c r="D3" s="116"/>
      <c r="E3" s="116"/>
      <c r="F3" s="116"/>
      <c r="G3" s="116"/>
      <c r="H3" s="116"/>
      <c r="I3" s="116"/>
    </row>
    <row r="4" spans="1:9" s="77" customFormat="1" ht="19.5">
      <c r="A4" s="120" t="s">
        <v>99</v>
      </c>
      <c r="B4" s="120"/>
      <c r="C4" s="120"/>
      <c r="D4" s="120"/>
      <c r="E4" s="120"/>
      <c r="F4" s="120"/>
      <c r="G4" s="120"/>
      <c r="H4" s="120"/>
      <c r="I4" s="120"/>
    </row>
    <row r="6" spans="1:9" ht="19.5" customHeight="1">
      <c r="A6" s="39"/>
      <c r="B6" s="144" t="str">
        <f>'صفحه نخست'!N17</f>
        <v>از 1403/07/30 تا  1403/08/30</v>
      </c>
      <c r="C6" s="144"/>
      <c r="D6" s="144"/>
      <c r="E6" s="144"/>
      <c r="F6" s="144" t="str">
        <f>'صفحه نخست'!N19</f>
        <v>از ابتدای سال مالی تا 1403/08/30</v>
      </c>
      <c r="G6" s="144"/>
      <c r="H6" s="144"/>
      <c r="I6" s="144"/>
    </row>
    <row r="7" spans="1:9" ht="20.25" customHeight="1">
      <c r="A7" s="150"/>
      <c r="B7" s="147" t="s">
        <v>100</v>
      </c>
      <c r="C7" s="147" t="s">
        <v>101</v>
      </c>
      <c r="D7" s="149" t="s">
        <v>102</v>
      </c>
      <c r="E7" s="149" t="s">
        <v>16</v>
      </c>
      <c r="F7" s="149" t="s">
        <v>100</v>
      </c>
      <c r="G7" s="149" t="s">
        <v>101</v>
      </c>
      <c r="H7" s="149" t="s">
        <v>102</v>
      </c>
      <c r="I7" s="149" t="s">
        <v>16</v>
      </c>
    </row>
    <row r="8" spans="1:9" ht="20.25" customHeight="1">
      <c r="A8" s="109"/>
      <c r="B8" s="148"/>
      <c r="C8" s="148"/>
      <c r="D8" s="140"/>
      <c r="E8" s="140"/>
      <c r="F8" s="140"/>
      <c r="G8" s="140"/>
      <c r="H8" s="140"/>
      <c r="I8" s="140"/>
    </row>
    <row r="9" spans="1:9">
      <c r="A9" s="109"/>
      <c r="B9" s="40" t="s">
        <v>103</v>
      </c>
      <c r="C9" s="40" t="s">
        <v>104</v>
      </c>
      <c r="D9" s="40" t="s">
        <v>105</v>
      </c>
      <c r="E9" s="144"/>
      <c r="F9" s="40" t="s">
        <v>105</v>
      </c>
      <c r="G9" s="40" t="s">
        <v>105</v>
      </c>
      <c r="H9" s="40" t="s">
        <v>105</v>
      </c>
      <c r="I9" s="144"/>
    </row>
    <row r="10" spans="1:9" ht="23.1" customHeight="1">
      <c r="A10" s="10" t="s">
        <v>16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</row>
    <row r="11" spans="1:9" ht="23.1" customHeight="1">
      <c r="A11" s="46" t="s">
        <v>17</v>
      </c>
      <c r="B11" s="48"/>
      <c r="C11" s="48"/>
      <c r="D11" s="48"/>
      <c r="E11" s="48"/>
      <c r="F11" s="48"/>
      <c r="G11" s="48"/>
      <c r="H11" s="48"/>
      <c r="I11" s="48"/>
    </row>
  </sheetData>
  <mergeCells count="15">
    <mergeCell ref="A1:I1"/>
    <mergeCell ref="A2:I2"/>
    <mergeCell ref="A3:I3"/>
    <mergeCell ref="B7:B8"/>
    <mergeCell ref="C7:C8"/>
    <mergeCell ref="D7:D8"/>
    <mergeCell ref="F7:F8"/>
    <mergeCell ref="G7:G8"/>
    <mergeCell ref="H7:H8"/>
    <mergeCell ref="A4:I4"/>
    <mergeCell ref="B6:E6"/>
    <mergeCell ref="F6:I6"/>
    <mergeCell ref="A7:A9"/>
    <mergeCell ref="I7:I9"/>
    <mergeCell ref="E7:E9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A1:M19"/>
  <sheetViews>
    <sheetView rightToLeft="1" view="pageBreakPreview" zoomScale="106" zoomScaleNormal="110" zoomScaleSheetLayoutView="106" workbookViewId="0">
      <selection activeCell="H11" sqref="H11:L17"/>
    </sheetView>
  </sheetViews>
  <sheetFormatPr defaultColWidth="9" defaultRowHeight="18"/>
  <cols>
    <col min="1" max="1" width="22.375" style="29" customWidth="1"/>
    <col min="2" max="2" width="13" style="29" customWidth="1"/>
    <col min="3" max="3" width="13.5" style="29" customWidth="1"/>
    <col min="4" max="4" width="13" style="29" customWidth="1"/>
    <col min="5" max="5" width="15" style="29" customWidth="1"/>
    <col min="6" max="6" width="16.875" style="29" customWidth="1"/>
    <col min="7" max="7" width="1.375" style="29" customWidth="1"/>
    <col min="8" max="8" width="13" style="29" customWidth="1"/>
    <col min="9" max="9" width="15.125" style="29" customWidth="1"/>
    <col min="10" max="10" width="11.875" style="29" bestFit="1" customWidth="1"/>
    <col min="11" max="11" width="13.875" style="29" bestFit="1" customWidth="1"/>
    <col min="12" max="12" width="16.875" style="29" customWidth="1"/>
    <col min="13" max="13" width="9" style="29" customWidth="1"/>
    <col min="14" max="16384" width="9" style="29"/>
  </cols>
  <sheetData>
    <row r="1" spans="1:13" s="79" customFormat="1" ht="19.5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3" s="79" customFormat="1" ht="19.5">
      <c r="A2" s="116" t="s">
        <v>66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3" s="79" customFormat="1" ht="19.5">
      <c r="A3" s="116" t="str">
        <f>'صفحه نخست'!N15</f>
        <v>برای ماه منتهی به 1403/08/30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5" spans="1:13" s="79" customFormat="1" ht="19.5">
      <c r="A5" s="120" t="s">
        <v>106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7" spans="1:13" ht="19.5" customHeight="1">
      <c r="A7" s="42"/>
      <c r="B7" s="144" t="str">
        <f>'صفحه نخست'!N17</f>
        <v>از 1403/07/30 تا  1403/08/30</v>
      </c>
      <c r="C7" s="144"/>
      <c r="D7" s="144"/>
      <c r="E7" s="144"/>
      <c r="F7" s="144"/>
      <c r="G7" s="45"/>
      <c r="H7" s="144" t="str">
        <f>'صفحه نخست'!N19</f>
        <v>از ابتدای سال مالی تا 1403/08/30</v>
      </c>
      <c r="I7" s="144"/>
      <c r="J7" s="144"/>
      <c r="K7" s="144"/>
      <c r="L7" s="144"/>
    </row>
    <row r="8" spans="1:13" ht="19.5" customHeight="1">
      <c r="A8" s="109" t="s">
        <v>107</v>
      </c>
      <c r="B8" s="149" t="s">
        <v>108</v>
      </c>
      <c r="C8" s="149" t="s">
        <v>101</v>
      </c>
      <c r="D8" s="149" t="s">
        <v>102</v>
      </c>
      <c r="E8" s="149" t="s">
        <v>16</v>
      </c>
      <c r="F8" s="149"/>
      <c r="G8" s="45"/>
      <c r="H8" s="149" t="s">
        <v>108</v>
      </c>
      <c r="I8" s="149" t="s">
        <v>101</v>
      </c>
      <c r="J8" s="149" t="s">
        <v>102</v>
      </c>
      <c r="K8" s="149" t="s">
        <v>16</v>
      </c>
      <c r="L8" s="149"/>
    </row>
    <row r="9" spans="1:13" ht="18.75" customHeight="1">
      <c r="A9" s="109"/>
      <c r="B9" s="140"/>
      <c r="C9" s="140"/>
      <c r="D9" s="140"/>
      <c r="E9" s="144"/>
      <c r="F9" s="144"/>
      <c r="G9" s="45"/>
      <c r="H9" s="140"/>
      <c r="I9" s="140"/>
      <c r="J9" s="140"/>
      <c r="K9" s="144"/>
      <c r="L9" s="144"/>
    </row>
    <row r="10" spans="1:13" s="37" customFormat="1" ht="28.5" customHeight="1" thickBot="1">
      <c r="A10" s="146"/>
      <c r="B10" s="40" t="s">
        <v>103</v>
      </c>
      <c r="C10" s="40" t="s">
        <v>105</v>
      </c>
      <c r="D10" s="40" t="s">
        <v>105</v>
      </c>
      <c r="E10" s="43" t="s">
        <v>57</v>
      </c>
      <c r="F10" s="43" t="s">
        <v>109</v>
      </c>
      <c r="G10" s="45"/>
      <c r="H10" s="40" t="s">
        <v>103</v>
      </c>
      <c r="I10" s="40" t="s">
        <v>105</v>
      </c>
      <c r="J10" s="40" t="s">
        <v>105</v>
      </c>
      <c r="K10" s="43" t="s">
        <v>57</v>
      </c>
      <c r="L10" s="43" t="s">
        <v>109</v>
      </c>
    </row>
    <row r="11" spans="1:13" s="14" customFormat="1" ht="23.1" customHeight="1">
      <c r="A11" s="105" t="s">
        <v>136</v>
      </c>
      <c r="B11" s="17">
        <v>0</v>
      </c>
      <c r="C11" s="16">
        <v>1524434986</v>
      </c>
      <c r="D11" s="16">
        <v>164320884</v>
      </c>
      <c r="E11" s="16">
        <v>1688755870</v>
      </c>
      <c r="F11" s="17">
        <v>20.14</v>
      </c>
      <c r="G11" s="17"/>
      <c r="H11" s="17">
        <v>0</v>
      </c>
      <c r="I11" s="16">
        <v>1524434986</v>
      </c>
      <c r="J11" s="16">
        <v>164320884</v>
      </c>
      <c r="K11" s="16">
        <v>1688755870</v>
      </c>
      <c r="L11" s="88">
        <v>13.96</v>
      </c>
      <c r="M11" s="74"/>
    </row>
    <row r="12" spans="1:13" s="14" customFormat="1" ht="23.1" customHeight="1">
      <c r="A12" s="105" t="s">
        <v>120</v>
      </c>
      <c r="B12" s="17">
        <v>0</v>
      </c>
      <c r="C12" s="16">
        <v>46110861</v>
      </c>
      <c r="D12" s="16">
        <v>431931778</v>
      </c>
      <c r="E12" s="16">
        <v>478042639</v>
      </c>
      <c r="F12" s="17">
        <v>5.7</v>
      </c>
      <c r="G12" s="17"/>
      <c r="H12" s="17">
        <v>0</v>
      </c>
      <c r="I12" s="16">
        <v>89167335</v>
      </c>
      <c r="J12" s="16">
        <v>669859084</v>
      </c>
      <c r="K12" s="16">
        <v>759026419</v>
      </c>
      <c r="L12" s="88">
        <v>6.27</v>
      </c>
      <c r="M12" s="74"/>
    </row>
    <row r="13" spans="1:13" s="14" customFormat="1" ht="23.1" customHeight="1">
      <c r="A13" s="105" t="s">
        <v>129</v>
      </c>
      <c r="B13" s="17">
        <v>0</v>
      </c>
      <c r="C13" s="16">
        <v>-5029012</v>
      </c>
      <c r="D13" s="16">
        <v>94569511</v>
      </c>
      <c r="E13" s="16">
        <v>89540499</v>
      </c>
      <c r="F13" s="17">
        <v>1.07</v>
      </c>
      <c r="G13" s="17"/>
      <c r="H13" s="17">
        <v>0</v>
      </c>
      <c r="I13" s="16">
        <v>0</v>
      </c>
      <c r="J13" s="16">
        <v>94569511</v>
      </c>
      <c r="K13" s="16">
        <v>94569511</v>
      </c>
      <c r="L13" s="88">
        <v>0.78</v>
      </c>
      <c r="M13" s="74"/>
    </row>
    <row r="14" spans="1:13" s="14" customFormat="1" ht="23.1" customHeight="1">
      <c r="A14" s="105" t="s">
        <v>122</v>
      </c>
      <c r="B14" s="17">
        <v>0</v>
      </c>
      <c r="C14" s="16">
        <v>16280481</v>
      </c>
      <c r="D14" s="16">
        <v>43565445</v>
      </c>
      <c r="E14" s="16">
        <v>59845926</v>
      </c>
      <c r="F14" s="17">
        <v>0.71</v>
      </c>
      <c r="G14" s="17"/>
      <c r="H14" s="17">
        <v>0</v>
      </c>
      <c r="I14" s="16">
        <v>20067261</v>
      </c>
      <c r="J14" s="16">
        <v>191802820</v>
      </c>
      <c r="K14" s="16">
        <v>211870081</v>
      </c>
      <c r="L14" s="88">
        <v>1.75</v>
      </c>
      <c r="M14" s="74"/>
    </row>
    <row r="15" spans="1:13" s="14" customFormat="1" ht="23.1" customHeight="1">
      <c r="A15" s="105" t="s">
        <v>119</v>
      </c>
      <c r="B15" s="17">
        <v>0</v>
      </c>
      <c r="C15" s="16">
        <v>-335553765</v>
      </c>
      <c r="D15" s="16">
        <v>3612163544</v>
      </c>
      <c r="E15" s="16">
        <v>3276609779</v>
      </c>
      <c r="F15" s="17">
        <v>39.07</v>
      </c>
      <c r="G15" s="17"/>
      <c r="H15" s="17">
        <v>0</v>
      </c>
      <c r="I15" s="16">
        <v>3435534</v>
      </c>
      <c r="J15" s="16">
        <v>6617854109</v>
      </c>
      <c r="K15" s="16">
        <v>6621289643</v>
      </c>
      <c r="L15" s="88">
        <v>54.72</v>
      </c>
      <c r="M15" s="74"/>
    </row>
    <row r="16" spans="1:13" s="14" customFormat="1" ht="23.1" customHeight="1">
      <c r="A16" s="105" t="s">
        <v>123</v>
      </c>
      <c r="B16" s="17">
        <v>0</v>
      </c>
      <c r="C16" s="16">
        <v>65670600</v>
      </c>
      <c r="D16" s="16">
        <v>201618326</v>
      </c>
      <c r="E16" s="16">
        <v>267288926</v>
      </c>
      <c r="F16" s="17">
        <v>3.19</v>
      </c>
      <c r="G16" s="17"/>
      <c r="H16" s="17">
        <v>0</v>
      </c>
      <c r="I16" s="16">
        <v>59973054</v>
      </c>
      <c r="J16" s="16">
        <v>132783644</v>
      </c>
      <c r="K16" s="16">
        <v>192756698</v>
      </c>
      <c r="L16" s="88">
        <v>1.59</v>
      </c>
      <c r="M16" s="74"/>
    </row>
    <row r="17" spans="1:13" s="14" customFormat="1" ht="23.1" customHeight="1">
      <c r="A17" s="105" t="s">
        <v>130</v>
      </c>
      <c r="B17" s="17">
        <v>0</v>
      </c>
      <c r="C17" s="16">
        <v>-5754149</v>
      </c>
      <c r="D17" s="16">
        <v>24591882</v>
      </c>
      <c r="E17" s="16">
        <v>18837733</v>
      </c>
      <c r="F17" s="17">
        <v>0.22</v>
      </c>
      <c r="G17" s="17"/>
      <c r="H17" s="17">
        <v>0</v>
      </c>
      <c r="I17" s="16">
        <v>0</v>
      </c>
      <c r="J17" s="16">
        <v>24591882</v>
      </c>
      <c r="K17" s="16">
        <v>24591882</v>
      </c>
      <c r="L17" s="88">
        <v>0.2</v>
      </c>
      <c r="M17" s="74"/>
    </row>
    <row r="18" spans="1:13" s="14" customFormat="1" ht="23.1" customHeight="1" thickBot="1">
      <c r="A18" s="15" t="s">
        <v>16</v>
      </c>
      <c r="B18" s="103">
        <f t="shared" ref="B18:L18" si="0">SUBTOTAL(9,B11:B17)</f>
        <v>0</v>
      </c>
      <c r="C18" s="103">
        <f t="shared" si="0"/>
        <v>1306160002</v>
      </c>
      <c r="D18" s="103">
        <f t="shared" si="0"/>
        <v>4572761370</v>
      </c>
      <c r="E18" s="103">
        <f t="shared" si="0"/>
        <v>5878921372</v>
      </c>
      <c r="F18" s="104">
        <f t="shared" si="0"/>
        <v>70.099999999999994</v>
      </c>
      <c r="G18" s="89">
        <f t="shared" si="0"/>
        <v>0</v>
      </c>
      <c r="H18" s="103">
        <f t="shared" si="0"/>
        <v>0</v>
      </c>
      <c r="I18" s="103">
        <f t="shared" si="0"/>
        <v>1697078170</v>
      </c>
      <c r="J18" s="103">
        <f t="shared" si="0"/>
        <v>7895781934</v>
      </c>
      <c r="K18" s="103">
        <f t="shared" si="0"/>
        <v>9592860104</v>
      </c>
      <c r="L18" s="104">
        <f t="shared" si="0"/>
        <v>79.27000000000001</v>
      </c>
    </row>
    <row r="19" spans="1:13" ht="18.75" thickTop="1"/>
  </sheetData>
  <mergeCells count="15">
    <mergeCell ref="A1:L1"/>
    <mergeCell ref="A2:L2"/>
    <mergeCell ref="A3:L3"/>
    <mergeCell ref="B8:B9"/>
    <mergeCell ref="C8:C9"/>
    <mergeCell ref="D8:D9"/>
    <mergeCell ref="H8:H9"/>
    <mergeCell ref="I8:I9"/>
    <mergeCell ref="J8:J9"/>
    <mergeCell ref="E8:F9"/>
    <mergeCell ref="K8:L9"/>
    <mergeCell ref="A5:L5"/>
    <mergeCell ref="H7:L7"/>
    <mergeCell ref="B7:F7"/>
    <mergeCell ref="A8:A10"/>
  </mergeCells>
  <pageMargins left="0.7" right="0.7" top="0.75" bottom="0.75" header="0.3" footer="0.3"/>
  <pageSetup paperSize="9" scale="72" orientation="landscape" horizontalDpi="4294967295" verticalDpi="4294967295" r:id="rId1"/>
  <headerFooter differentOddEven="1" differentFirst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G14"/>
  <sheetViews>
    <sheetView rightToLeft="1" view="pageBreakPreview" zoomScale="106" zoomScaleNormal="120" zoomScaleSheetLayoutView="106" workbookViewId="0">
      <selection activeCell="D17" sqref="D17"/>
    </sheetView>
  </sheetViews>
  <sheetFormatPr defaultColWidth="13" defaultRowHeight="18"/>
  <cols>
    <col min="1" max="1" width="17.875" style="29" customWidth="1"/>
    <col min="2" max="2" width="17.75" style="29" customWidth="1"/>
    <col min="3" max="3" width="24.875" style="29" customWidth="1"/>
    <col min="4" max="4" width="21.5" style="29" customWidth="1"/>
    <col min="5" max="5" width="24.875" style="29" customWidth="1"/>
    <col min="6" max="6" width="21.5" style="29" customWidth="1"/>
    <col min="7" max="8" width="13" style="30" customWidth="1"/>
    <col min="9" max="16384" width="13" style="30"/>
  </cols>
  <sheetData>
    <row r="1" spans="1:7" s="77" customFormat="1" ht="19.5">
      <c r="A1" s="116" t="s">
        <v>0</v>
      </c>
      <c r="B1" s="116"/>
      <c r="C1" s="116"/>
      <c r="D1" s="116"/>
      <c r="E1" s="116"/>
      <c r="F1" s="116"/>
    </row>
    <row r="2" spans="1:7" s="77" customFormat="1" ht="19.5">
      <c r="A2" s="116" t="s">
        <v>66</v>
      </c>
      <c r="B2" s="116"/>
      <c r="C2" s="116"/>
      <c r="D2" s="116"/>
      <c r="E2" s="116"/>
      <c r="F2" s="116"/>
    </row>
    <row r="3" spans="1:7" s="77" customFormat="1" ht="19.5">
      <c r="A3" s="116" t="str">
        <f>'صفحه نخست'!N15</f>
        <v>برای ماه منتهی به 1403/08/30</v>
      </c>
      <c r="B3" s="116"/>
      <c r="C3" s="116"/>
      <c r="D3" s="116"/>
      <c r="E3" s="116"/>
      <c r="F3" s="116"/>
    </row>
    <row r="4" spans="1:7" s="77" customFormat="1" ht="19.5">
      <c r="A4" s="120" t="s">
        <v>110</v>
      </c>
      <c r="B4" s="120"/>
      <c r="C4" s="120"/>
      <c r="D4" s="120"/>
      <c r="E4" s="120"/>
      <c r="F4" s="120"/>
    </row>
    <row r="5" spans="1:7">
      <c r="A5" s="42"/>
      <c r="B5" s="42"/>
      <c r="C5" s="42"/>
      <c r="D5" s="42"/>
      <c r="E5" s="42"/>
      <c r="F5" s="42"/>
    </row>
    <row r="6" spans="1:7" ht="37.5" customHeight="1">
      <c r="A6" s="151" t="s">
        <v>111</v>
      </c>
      <c r="B6" s="151"/>
      <c r="C6" s="152" t="str">
        <f>'صفحه نخست'!N17</f>
        <v>از 1403/07/30 تا  1403/08/30</v>
      </c>
      <c r="D6" s="152"/>
      <c r="E6" s="151" t="str">
        <f>'صفحه نخست'!N19</f>
        <v>از ابتدای سال مالی تا 1403/08/30</v>
      </c>
      <c r="F6" s="151"/>
      <c r="G6" s="44"/>
    </row>
    <row r="7" spans="1:7" ht="59.25" customHeight="1">
      <c r="A7" s="41" t="s">
        <v>112</v>
      </c>
      <c r="B7" s="45" t="s">
        <v>54</v>
      </c>
      <c r="C7" s="45" t="s">
        <v>113</v>
      </c>
      <c r="D7" s="45" t="s">
        <v>114</v>
      </c>
      <c r="E7" s="45" t="s">
        <v>113</v>
      </c>
      <c r="F7" s="45" t="s">
        <v>114</v>
      </c>
      <c r="G7" s="29"/>
    </row>
    <row r="8" spans="1:7" ht="22.5" customHeight="1">
      <c r="A8" s="45"/>
      <c r="B8" s="45"/>
      <c r="C8" s="44" t="s">
        <v>103</v>
      </c>
      <c r="D8" s="45"/>
      <c r="E8" s="44" t="s">
        <v>103</v>
      </c>
      <c r="F8" s="45"/>
      <c r="G8" s="29"/>
    </row>
    <row r="9" spans="1:7" ht="22.5" customHeight="1">
      <c r="A9" s="15" t="s">
        <v>140</v>
      </c>
      <c r="B9" s="15" t="s">
        <v>60</v>
      </c>
      <c r="C9" s="16">
        <v>11902</v>
      </c>
      <c r="D9" s="1" t="s">
        <v>144</v>
      </c>
      <c r="E9" s="16">
        <v>11902</v>
      </c>
      <c r="F9" s="1" t="s">
        <v>144</v>
      </c>
      <c r="G9" s="29"/>
    </row>
    <row r="10" spans="1:7" ht="22.5" customHeight="1">
      <c r="A10" s="15" t="s">
        <v>139</v>
      </c>
      <c r="B10" s="15" t="s">
        <v>63</v>
      </c>
      <c r="C10" s="16">
        <v>6976</v>
      </c>
      <c r="D10" s="1" t="s">
        <v>145</v>
      </c>
      <c r="E10" s="16">
        <v>6976</v>
      </c>
      <c r="F10" s="1" t="s">
        <v>145</v>
      </c>
      <c r="G10" s="29"/>
    </row>
    <row r="11" spans="1:7" ht="38.25" customHeight="1">
      <c r="A11" s="15" t="s">
        <v>138</v>
      </c>
      <c r="B11" s="15" t="s">
        <v>64</v>
      </c>
      <c r="C11" s="16">
        <v>16729</v>
      </c>
      <c r="D11" s="1" t="s">
        <v>146</v>
      </c>
      <c r="E11" s="16">
        <v>16729</v>
      </c>
      <c r="F11" s="1" t="s">
        <v>146</v>
      </c>
    </row>
    <row r="12" spans="1:7" ht="38.25" customHeight="1">
      <c r="A12" s="15" t="s">
        <v>141</v>
      </c>
      <c r="B12" s="15" t="s">
        <v>121</v>
      </c>
      <c r="C12" s="16">
        <v>6426</v>
      </c>
      <c r="D12" s="1" t="s">
        <v>147</v>
      </c>
      <c r="E12" s="16">
        <v>6426</v>
      </c>
      <c r="F12" s="1" t="s">
        <v>147</v>
      </c>
    </row>
    <row r="13" spans="1:7" ht="23.1" customHeight="1" thickBot="1">
      <c r="A13" s="94" t="s">
        <v>16</v>
      </c>
      <c r="B13" s="94"/>
      <c r="C13" s="97">
        <f>SUM(C9:C12)</f>
        <v>42033</v>
      </c>
      <c r="D13" s="94"/>
      <c r="E13" s="97">
        <f>SUM(E9:E12)</f>
        <v>42033</v>
      </c>
      <c r="F13" s="94"/>
    </row>
    <row r="14" spans="1:7" ht="23.1" customHeight="1" thickTop="1">
      <c r="A14" s="46" t="s">
        <v>17</v>
      </c>
      <c r="B14" s="47"/>
      <c r="C14" s="48"/>
      <c r="D14" s="47"/>
      <c r="E14" s="48"/>
      <c r="F14" s="47"/>
      <c r="G14" s="29"/>
    </row>
  </sheetData>
  <mergeCells count="7">
    <mergeCell ref="A6:B6"/>
    <mergeCell ref="C6:D6"/>
    <mergeCell ref="A4:F4"/>
    <mergeCell ref="E6:F6"/>
    <mergeCell ref="A1:F1"/>
    <mergeCell ref="A2:F2"/>
    <mergeCell ref="A3:F3"/>
  </mergeCells>
  <pageMargins left="0.7" right="0.7" top="0.75" bottom="0.75" header="0.3" footer="0.3"/>
  <pageSetup paperSize="9" scale="57" orientation="portrait" horizontalDpi="4294967295" verticalDpi="4294967295" r:id="rId1"/>
  <headerFooter differentOddEven="1" differentFirst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"/>
  <sheetViews>
    <sheetView rightToLeft="1" view="pageBreakPreview" zoomScaleNormal="100" zoomScaleSheetLayoutView="100" workbookViewId="0">
      <selection activeCell="O6" sqref="O6"/>
    </sheetView>
  </sheetViews>
  <sheetFormatPr defaultColWidth="9" defaultRowHeight="18"/>
  <cols>
    <col min="1" max="1" width="16.25" style="29" bestFit="1" customWidth="1"/>
    <col min="2" max="3" width="27.875" style="29" customWidth="1"/>
    <col min="4" max="4" width="9" style="30" customWidth="1"/>
    <col min="5" max="16384" width="9" style="30"/>
  </cols>
  <sheetData>
    <row r="1" spans="1:3" s="77" customFormat="1" ht="19.5">
      <c r="A1" s="116" t="s">
        <v>0</v>
      </c>
      <c r="B1" s="116"/>
      <c r="C1" s="116"/>
    </row>
    <row r="2" spans="1:3" s="77" customFormat="1" ht="19.5">
      <c r="A2" s="116" t="s">
        <v>66</v>
      </c>
      <c r="B2" s="116"/>
      <c r="C2" s="116"/>
    </row>
    <row r="3" spans="1:3" s="77" customFormat="1" ht="19.5">
      <c r="A3" s="116" t="str">
        <f>'صفحه نخست'!N15</f>
        <v>برای ماه منتهی به 1403/08/30</v>
      </c>
      <c r="B3" s="116"/>
      <c r="C3" s="116"/>
    </row>
    <row r="4" spans="1:3" s="77" customFormat="1" ht="19.5">
      <c r="A4" s="120" t="s">
        <v>115</v>
      </c>
      <c r="B4" s="120"/>
      <c r="C4" s="120"/>
    </row>
    <row r="5" spans="1:3">
      <c r="A5" s="39"/>
      <c r="B5" s="40" t="str">
        <f>'صفحه نخست'!N17</f>
        <v>از 1403/07/30 تا  1403/08/30</v>
      </c>
      <c r="C5" s="40" t="str">
        <f>'صفحه نخست'!N19</f>
        <v>از ابتدای سال مالی تا 1403/08/30</v>
      </c>
    </row>
    <row r="6" spans="1:3" ht="16.5" customHeight="1">
      <c r="A6" s="153" t="s">
        <v>78</v>
      </c>
      <c r="B6" s="149" t="s">
        <v>57</v>
      </c>
      <c r="C6" s="149" t="s">
        <v>57</v>
      </c>
    </row>
    <row r="7" spans="1:3" ht="18.75" thickBot="1">
      <c r="A7" s="154"/>
      <c r="B7" s="144"/>
      <c r="C7" s="144"/>
    </row>
    <row r="8" spans="1:3">
      <c r="A8" s="29" t="s">
        <v>148</v>
      </c>
      <c r="B8" s="107">
        <v>2506856328</v>
      </c>
      <c r="C8" s="107">
        <v>2506856328</v>
      </c>
    </row>
    <row r="9" spans="1:3" ht="23.1" customHeight="1" thickBot="1">
      <c r="A9" s="16" t="s">
        <v>16</v>
      </c>
      <c r="B9" s="106">
        <f>B8</f>
        <v>2506856328</v>
      </c>
      <c r="C9" s="106">
        <f>C8</f>
        <v>2506856328</v>
      </c>
    </row>
    <row r="10" spans="1:3" ht="23.1" customHeight="1" thickTop="1">
      <c r="A10" s="10" t="s">
        <v>17</v>
      </c>
      <c r="B10" s="12"/>
      <c r="C10" s="12"/>
    </row>
  </sheetData>
  <mergeCells count="7">
    <mergeCell ref="A1:C1"/>
    <mergeCell ref="A2:C2"/>
    <mergeCell ref="A3:C3"/>
    <mergeCell ref="C6:C7"/>
    <mergeCell ref="B6:B7"/>
    <mergeCell ref="A4:C4"/>
    <mergeCell ref="A6:A7"/>
  </mergeCells>
  <pageMargins left="0.7" right="0.7" top="0.75" bottom="0.75" header="0.3" footer="0.3"/>
  <pageSetup paperSize="9" orientation="portrait" horizontalDpi="4294967295" verticalDpi="4294967295" r:id="rId1"/>
  <headerFooter differentOddEven="1"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O18"/>
  <sheetViews>
    <sheetView rightToLeft="1" view="pageBreakPreview" topLeftCell="B1" zoomScale="120" zoomScaleNormal="100" zoomScaleSheetLayoutView="120" workbookViewId="0">
      <selection activeCell="K10" sqref="K10:O16"/>
    </sheetView>
  </sheetViews>
  <sheetFormatPr defaultColWidth="9" defaultRowHeight="15.75"/>
  <cols>
    <col min="1" max="1" width="24.25" style="14" customWidth="1"/>
    <col min="2" max="2" width="13" style="14" customWidth="1"/>
    <col min="3" max="3" width="15.25" style="14" customWidth="1"/>
    <col min="4" max="4" width="15.5" style="14" customWidth="1"/>
    <col min="5" max="5" width="1.25" style="14" customWidth="1"/>
    <col min="6" max="6" width="13" style="14" customWidth="1"/>
    <col min="7" max="7" width="15.125" style="14" customWidth="1"/>
    <col min="8" max="8" width="13" style="14" customWidth="1"/>
    <col min="9" max="9" width="16.5" style="14" customWidth="1"/>
    <col min="10" max="10" width="1.25" style="14" customWidth="1"/>
    <col min="11" max="12" width="13" style="14" customWidth="1"/>
    <col min="13" max="13" width="16.625" style="14" customWidth="1"/>
    <col min="14" max="14" width="15.75" style="14" customWidth="1"/>
    <col min="15" max="15" width="10.75" style="14" customWidth="1"/>
    <col min="16" max="16" width="9" style="2" customWidth="1"/>
    <col min="17" max="16384" width="9" style="2"/>
  </cols>
  <sheetData>
    <row r="1" spans="1:15" s="75" customFormat="1" ht="19.5">
      <c r="A1" s="116" t="s">
        <v>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</row>
    <row r="2" spans="1:15" s="75" customFormat="1" ht="19.5">
      <c r="A2" s="116" t="s">
        <v>2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</row>
    <row r="3" spans="1:15" s="75" customFormat="1" ht="19.5">
      <c r="A3" s="116" t="str">
        <f>'صفحه نخست'!N15</f>
        <v>برای ماه منتهی به 1403/08/30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1:15" ht="19.5">
      <c r="A4" s="120" t="s">
        <v>3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</row>
    <row r="5" spans="1:15" ht="19.5">
      <c r="A5" s="120" t="s">
        <v>4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</row>
    <row r="7" spans="1:15" ht="18.75" customHeight="1">
      <c r="A7" s="3"/>
      <c r="B7" s="122" t="str">
        <f>'صفحه نخست'!N10</f>
        <v>1403/07/30</v>
      </c>
      <c r="C7" s="122"/>
      <c r="D7" s="122"/>
      <c r="E7" s="3"/>
      <c r="F7" s="121" t="s">
        <v>5</v>
      </c>
      <c r="G7" s="121"/>
      <c r="H7" s="121"/>
      <c r="I7" s="121"/>
      <c r="J7" s="1"/>
      <c r="K7" s="122" t="str">
        <f>'صفحه نخست'!O10</f>
        <v>1403/08/30</v>
      </c>
      <c r="L7" s="122"/>
      <c r="M7" s="122"/>
      <c r="N7" s="122"/>
      <c r="O7" s="122"/>
    </row>
    <row r="8" spans="1:15" s="7" customFormat="1" ht="17.25" customHeight="1">
      <c r="A8" s="117" t="s">
        <v>6</v>
      </c>
      <c r="B8" s="117" t="s">
        <v>7</v>
      </c>
      <c r="C8" s="117" t="s">
        <v>8</v>
      </c>
      <c r="D8" s="114" t="s">
        <v>9</v>
      </c>
      <c r="E8" s="5"/>
      <c r="F8" s="118" t="s">
        <v>10</v>
      </c>
      <c r="G8" s="118"/>
      <c r="H8" s="119" t="s">
        <v>11</v>
      </c>
      <c r="I8" s="119"/>
      <c r="J8" s="6"/>
      <c r="K8" s="114" t="s">
        <v>7</v>
      </c>
      <c r="L8" s="114" t="s">
        <v>12</v>
      </c>
      <c r="M8" s="114" t="s">
        <v>8</v>
      </c>
      <c r="N8" s="114" t="s">
        <v>9</v>
      </c>
      <c r="O8" s="114" t="s">
        <v>13</v>
      </c>
    </row>
    <row r="9" spans="1:15" s="7" customFormat="1" ht="20.25" customHeight="1" thickBot="1">
      <c r="A9" s="115"/>
      <c r="B9" s="115"/>
      <c r="C9" s="115"/>
      <c r="D9" s="115"/>
      <c r="E9" s="5"/>
      <c r="F9" s="9" t="s">
        <v>7</v>
      </c>
      <c r="G9" s="9" t="s">
        <v>14</v>
      </c>
      <c r="H9" s="9" t="s">
        <v>7</v>
      </c>
      <c r="I9" s="9" t="s">
        <v>15</v>
      </c>
      <c r="J9" s="6"/>
      <c r="K9" s="115"/>
      <c r="L9" s="115"/>
      <c r="M9" s="115"/>
      <c r="N9" s="115"/>
      <c r="O9" s="115"/>
    </row>
    <row r="10" spans="1:15" ht="26.25" customHeight="1">
      <c r="A10" s="15" t="s">
        <v>136</v>
      </c>
      <c r="B10" s="16">
        <v>0</v>
      </c>
      <c r="C10" s="17">
        <v>0</v>
      </c>
      <c r="D10" s="17">
        <v>0</v>
      </c>
      <c r="E10" s="17">
        <v>77235</v>
      </c>
      <c r="F10" s="16">
        <v>64425509</v>
      </c>
      <c r="G10" s="16">
        <v>676211114849</v>
      </c>
      <c r="H10" s="16">
        <v>573364</v>
      </c>
      <c r="I10" s="16">
        <v>5883458929</v>
      </c>
      <c r="J10" s="16"/>
      <c r="K10" s="16">
        <v>63852145</v>
      </c>
      <c r="L10" s="86">
        <v>10530</v>
      </c>
      <c r="M10" s="16">
        <v>670327655920</v>
      </c>
      <c r="N10" s="16">
        <v>671852090906</v>
      </c>
      <c r="O10" s="91">
        <v>89.55</v>
      </c>
    </row>
    <row r="11" spans="1:15" ht="26.25" customHeight="1">
      <c r="A11" s="15" t="s">
        <v>129</v>
      </c>
      <c r="B11" s="16">
        <v>77235</v>
      </c>
      <c r="C11" s="17">
        <v>1058065868</v>
      </c>
      <c r="D11" s="17">
        <v>1063094880</v>
      </c>
      <c r="E11" s="17">
        <v>10930578</v>
      </c>
      <c r="F11" s="16">
        <v>916370</v>
      </c>
      <c r="G11" s="16">
        <v>12669620203</v>
      </c>
      <c r="H11" s="16">
        <v>993605</v>
      </c>
      <c r="I11" s="16">
        <v>13727686071</v>
      </c>
      <c r="J11" s="16"/>
      <c r="K11" s="16">
        <v>0</v>
      </c>
      <c r="L11" s="86">
        <v>0</v>
      </c>
      <c r="M11" s="16">
        <v>0</v>
      </c>
      <c r="N11" s="16">
        <v>0</v>
      </c>
      <c r="O11" s="90">
        <v>0</v>
      </c>
    </row>
    <row r="12" spans="1:15" ht="26.25" customHeight="1">
      <c r="A12" s="15" t="s">
        <v>123</v>
      </c>
      <c r="B12" s="16">
        <v>149501</v>
      </c>
      <c r="C12" s="17">
        <v>1530245336</v>
      </c>
      <c r="D12" s="17">
        <v>1524548037</v>
      </c>
      <c r="E12" s="17">
        <v>223675579</v>
      </c>
      <c r="F12" s="16">
        <v>25328957</v>
      </c>
      <c r="G12" s="16">
        <v>256925419534</v>
      </c>
      <c r="H12" s="16">
        <v>25227629</v>
      </c>
      <c r="I12" s="16">
        <v>255782251155</v>
      </c>
      <c r="J12" s="16"/>
      <c r="K12" s="16">
        <v>250829</v>
      </c>
      <c r="L12" s="86">
        <v>10900</v>
      </c>
      <c r="M12" s="16">
        <v>2673413715</v>
      </c>
      <c r="N12" s="16">
        <v>2733386769</v>
      </c>
      <c r="O12" s="69">
        <v>0.36</v>
      </c>
    </row>
    <row r="13" spans="1:15" ht="26.25" customHeight="1">
      <c r="A13" s="15" t="s">
        <v>122</v>
      </c>
      <c r="B13" s="16">
        <v>47010</v>
      </c>
      <c r="C13" s="17">
        <v>564081549</v>
      </c>
      <c r="D13" s="17">
        <v>567868329</v>
      </c>
      <c r="E13" s="17">
        <v>94993</v>
      </c>
      <c r="F13" s="16">
        <v>541898</v>
      </c>
      <c r="G13" s="16">
        <v>6612528880</v>
      </c>
      <c r="H13" s="16">
        <v>405736</v>
      </c>
      <c r="I13" s="16">
        <v>4927785276</v>
      </c>
      <c r="J13" s="16"/>
      <c r="K13" s="16">
        <v>183172</v>
      </c>
      <c r="L13" s="86">
        <v>12389</v>
      </c>
      <c r="M13" s="16">
        <v>2248825153</v>
      </c>
      <c r="N13" s="16">
        <v>2268892414</v>
      </c>
      <c r="O13" s="69">
        <v>0.3</v>
      </c>
    </row>
    <row r="14" spans="1:15" ht="26.25" customHeight="1">
      <c r="A14" s="15" t="s">
        <v>130</v>
      </c>
      <c r="B14" s="16">
        <v>94560</v>
      </c>
      <c r="C14" s="17">
        <v>1005621685</v>
      </c>
      <c r="D14" s="17">
        <v>1011375834</v>
      </c>
      <c r="E14" s="17">
        <v>94560</v>
      </c>
      <c r="F14" s="16">
        <v>12417</v>
      </c>
      <c r="G14" s="16">
        <v>134501323</v>
      </c>
      <c r="H14" s="16">
        <v>106977</v>
      </c>
      <c r="I14" s="16">
        <v>1140123008</v>
      </c>
      <c r="J14" s="16"/>
      <c r="K14" s="16">
        <v>0</v>
      </c>
      <c r="L14" s="86">
        <v>0</v>
      </c>
      <c r="M14" s="16">
        <v>0</v>
      </c>
      <c r="N14" s="16">
        <v>0</v>
      </c>
      <c r="O14" s="69">
        <v>0</v>
      </c>
    </row>
    <row r="15" spans="1:15" ht="26.25" customHeight="1">
      <c r="A15" s="15" t="s">
        <v>120</v>
      </c>
      <c r="B15" s="16">
        <v>1133975</v>
      </c>
      <c r="C15" s="17">
        <v>17511350727</v>
      </c>
      <c r="D15" s="17">
        <v>17554408663</v>
      </c>
      <c r="E15" s="17"/>
      <c r="F15" s="16">
        <v>18085093</v>
      </c>
      <c r="G15" s="16">
        <v>281516048913</v>
      </c>
      <c r="H15" s="16">
        <v>18183211</v>
      </c>
      <c r="I15" s="16">
        <v>282736138667</v>
      </c>
      <c r="J15" s="16"/>
      <c r="K15" s="16">
        <v>1035857</v>
      </c>
      <c r="L15" s="86">
        <v>15814</v>
      </c>
      <c r="M15" s="16">
        <v>16291260973</v>
      </c>
      <c r="N15" s="16">
        <v>16380428311</v>
      </c>
      <c r="O15" s="69">
        <v>2.1800000000000002</v>
      </c>
    </row>
    <row r="16" spans="1:15" ht="26.25" customHeight="1">
      <c r="A16" s="15" t="s">
        <v>119</v>
      </c>
      <c r="B16" s="16">
        <v>8954282</v>
      </c>
      <c r="C16" s="17">
        <v>113143324919</v>
      </c>
      <c r="D16" s="17">
        <v>113482314324</v>
      </c>
      <c r="E16" s="17">
        <v>3715231</v>
      </c>
      <c r="F16" s="16">
        <v>356139957</v>
      </c>
      <c r="G16" s="16">
        <v>4575378832280</v>
      </c>
      <c r="H16" s="16">
        <v>364641332</v>
      </c>
      <c r="I16" s="16">
        <v>4682644362982</v>
      </c>
      <c r="J16" s="16"/>
      <c r="K16" s="16">
        <v>452907</v>
      </c>
      <c r="L16" s="86">
        <v>12986</v>
      </c>
      <c r="M16" s="16">
        <v>5877794217</v>
      </c>
      <c r="N16" s="16">
        <v>5881229751</v>
      </c>
      <c r="O16" s="69">
        <v>0.78</v>
      </c>
    </row>
    <row r="17" spans="1:15" ht="26.25" customHeight="1" thickBot="1">
      <c r="A17" s="94" t="s">
        <v>16</v>
      </c>
      <c r="B17" s="97"/>
      <c r="C17" s="97">
        <f>SUM(C10:C16)</f>
        <v>134812690084</v>
      </c>
      <c r="D17" s="97">
        <f>SUM(D10:D16)</f>
        <v>135203610067</v>
      </c>
      <c r="E17" s="97">
        <f>SUM(E10:E16)</f>
        <v>238588176</v>
      </c>
      <c r="F17" s="97"/>
      <c r="G17" s="97">
        <f>SUM(G10:G16)</f>
        <v>5809448065982</v>
      </c>
      <c r="H17" s="97"/>
      <c r="I17" s="97">
        <f>SUM(I10:I16)</f>
        <v>5246841806088</v>
      </c>
      <c r="J17" s="97">
        <f>SUM(J10:J16)</f>
        <v>0</v>
      </c>
      <c r="K17" s="97"/>
      <c r="L17" s="97">
        <f>SUM(L10:L16)</f>
        <v>62619</v>
      </c>
      <c r="M17" s="97">
        <f>SUM(M10:M16)</f>
        <v>697418949978</v>
      </c>
      <c r="N17" s="97">
        <f>SUM(N10:N16)</f>
        <v>699116028151</v>
      </c>
      <c r="O17" s="99">
        <f>SUM(O10:O16)</f>
        <v>93.17</v>
      </c>
    </row>
    <row r="18" spans="1:15" ht="16.5" thickTop="1"/>
  </sheetData>
  <mergeCells count="19">
    <mergeCell ref="B7:D7"/>
    <mergeCell ref="K7:O7"/>
    <mergeCell ref="D8:D9"/>
    <mergeCell ref="N8:N9"/>
    <mergeCell ref="L8:L9"/>
    <mergeCell ref="O8:O9"/>
    <mergeCell ref="A1:O1"/>
    <mergeCell ref="A2:O2"/>
    <mergeCell ref="A3:O3"/>
    <mergeCell ref="A8:A9"/>
    <mergeCell ref="F8:G8"/>
    <mergeCell ref="H8:I8"/>
    <mergeCell ref="M8:M9"/>
    <mergeCell ref="K8:K9"/>
    <mergeCell ref="C8:C9"/>
    <mergeCell ref="B8:B9"/>
    <mergeCell ref="A5:O5"/>
    <mergeCell ref="A4:O4"/>
    <mergeCell ref="F7:I7"/>
  </mergeCells>
  <pageMargins left="0.7" right="0.7" top="0.75" bottom="0.75" header="0.3" footer="0.3"/>
  <pageSetup paperSize="9" scale="61" orientation="landscape" horizontalDpi="4294967295" verticalDpi="4294967295" r:id="rId1"/>
  <headerFooter differentOddEven="1" differentFirs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I9"/>
  <sheetViews>
    <sheetView rightToLeft="1" view="pageBreakPreview" zoomScale="110" zoomScaleNormal="100" zoomScaleSheetLayoutView="110" workbookViewId="0">
      <selection activeCell="E14" sqref="E14"/>
    </sheetView>
  </sheetViews>
  <sheetFormatPr defaultColWidth="14.375" defaultRowHeight="15.75"/>
  <cols>
    <col min="1" max="1" width="14.375" style="1" customWidth="1"/>
    <col min="2" max="16384" width="14.375" style="1"/>
  </cols>
  <sheetData>
    <row r="1" spans="1:9" ht="21">
      <c r="A1" s="123" t="str">
        <f>' سهام و صندوق‌های سرمایه‌گذاری'!A1:O1</f>
        <v xml:space="preserve"> صندوق اختصاصی بازارگردانی بازده معاملات</v>
      </c>
      <c r="B1" s="123"/>
      <c r="C1" s="123"/>
      <c r="D1" s="123"/>
      <c r="E1" s="123"/>
      <c r="F1" s="123"/>
      <c r="G1" s="123"/>
      <c r="H1" s="123"/>
      <c r="I1" s="123"/>
    </row>
    <row r="2" spans="1:9" ht="21">
      <c r="A2" s="123" t="str">
        <f>' سهام و صندوق‌های سرمایه‌گذاری'!A2:O2</f>
        <v xml:space="preserve">صورت وضعیت پرتفوی </v>
      </c>
      <c r="B2" s="123"/>
      <c r="C2" s="123"/>
      <c r="D2" s="123"/>
      <c r="E2" s="123"/>
      <c r="F2" s="123"/>
      <c r="G2" s="123"/>
      <c r="H2" s="123"/>
      <c r="I2" s="123"/>
    </row>
    <row r="3" spans="1:9" ht="21">
      <c r="A3" s="123" t="str">
        <f>' سهام و صندوق‌های سرمایه‌گذاری'!A3:O3</f>
        <v>برای ماه منتهی به 1403/08/30</v>
      </c>
      <c r="B3" s="123"/>
      <c r="C3" s="123"/>
      <c r="D3" s="123"/>
      <c r="E3" s="123"/>
      <c r="F3" s="123"/>
      <c r="G3" s="123"/>
      <c r="H3" s="123"/>
      <c r="I3" s="123"/>
    </row>
    <row r="4" spans="1:9" s="70" customFormat="1" ht="16.149999999999999" customHeight="1">
      <c r="A4" s="125" t="s">
        <v>18</v>
      </c>
      <c r="B4" s="125"/>
      <c r="C4" s="125"/>
      <c r="D4" s="125"/>
      <c r="E4" s="125"/>
    </row>
    <row r="5" spans="1:9">
      <c r="A5" s="71"/>
      <c r="B5" s="72"/>
      <c r="C5" s="72"/>
      <c r="D5" s="72"/>
      <c r="E5" s="72"/>
    </row>
    <row r="6" spans="1:9">
      <c r="A6" s="71"/>
      <c r="B6" s="124" t="str">
        <f>'صفحه نخست'!N10</f>
        <v>1403/07/30</v>
      </c>
      <c r="C6" s="124"/>
      <c r="D6" s="124"/>
      <c r="E6" s="124"/>
      <c r="F6" s="124" t="str">
        <f>'صفحه نخست'!O10</f>
        <v>1403/08/30</v>
      </c>
      <c r="G6" s="124"/>
      <c r="H6" s="124"/>
      <c r="I6" s="124"/>
    </row>
    <row r="7" spans="1:9">
      <c r="A7" s="73" t="s">
        <v>19</v>
      </c>
      <c r="B7" s="73" t="s">
        <v>20</v>
      </c>
      <c r="C7" s="73" t="s">
        <v>21</v>
      </c>
      <c r="D7" s="73" t="s">
        <v>22</v>
      </c>
      <c r="E7" s="73" t="s">
        <v>23</v>
      </c>
      <c r="F7" s="73" t="s">
        <v>20</v>
      </c>
      <c r="G7" s="73" t="s">
        <v>21</v>
      </c>
      <c r="H7" s="73" t="s">
        <v>22</v>
      </c>
      <c r="I7" s="73" t="s">
        <v>23</v>
      </c>
    </row>
    <row r="8" spans="1:9">
      <c r="A8" s="5"/>
      <c r="B8" s="3"/>
      <c r="C8" s="3"/>
      <c r="D8" s="5"/>
      <c r="E8" s="3"/>
      <c r="F8" s="3"/>
      <c r="G8" s="3"/>
      <c r="H8" s="5"/>
      <c r="I8" s="3"/>
    </row>
    <row r="9" spans="1:9">
      <c r="A9" s="5"/>
      <c r="B9" s="3"/>
      <c r="C9" s="3"/>
      <c r="D9" s="3"/>
      <c r="E9" s="3"/>
      <c r="F9" s="3"/>
      <c r="G9" s="3"/>
      <c r="H9" s="3"/>
      <c r="I9" s="3"/>
    </row>
  </sheetData>
  <mergeCells count="6">
    <mergeCell ref="A1:I1"/>
    <mergeCell ref="A2:I2"/>
    <mergeCell ref="A3:I3"/>
    <mergeCell ref="B6:E6"/>
    <mergeCell ref="F6:I6"/>
    <mergeCell ref="A4:E4"/>
  </mergeCells>
  <pageMargins left="0.7" right="0.7" top="0.75" bottom="0.75" header="0.3" footer="0.3"/>
  <pageSetup scale="64" orientation="portrait" r:id="rId1"/>
  <headerFooter differentOddEven="1" differentFirst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S10"/>
  <sheetViews>
    <sheetView rightToLeft="1" view="pageBreakPreview" zoomScale="106" zoomScaleNormal="100" zoomScaleSheetLayoutView="106" workbookViewId="0">
      <selection activeCell="O7" sqref="O7:O8"/>
    </sheetView>
  </sheetViews>
  <sheetFormatPr defaultColWidth="9" defaultRowHeight="15.75"/>
  <cols>
    <col min="1" max="11" width="13" style="1" customWidth="1"/>
    <col min="12" max="12" width="13.125" style="1" customWidth="1"/>
    <col min="13" max="19" width="13" style="1" customWidth="1"/>
    <col min="20" max="20" width="9" style="69" customWidth="1"/>
    <col min="21" max="16384" width="9" style="69"/>
  </cols>
  <sheetData>
    <row r="1" spans="1:19" s="76" customFormat="1" ht="21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</row>
    <row r="2" spans="1:19" s="76" customFormat="1" ht="21">
      <c r="A2" s="123" t="s">
        <v>2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</row>
    <row r="3" spans="1:19" s="76" customFormat="1" ht="21">
      <c r="A3" s="123" t="str">
        <f>'صفحه نخست'!N15</f>
        <v>برای ماه منتهی به 1403/08/30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</row>
    <row r="4" spans="1:19" s="76" customFormat="1" ht="21">
      <c r="A4" s="131" t="s">
        <v>24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</row>
    <row r="6" spans="1:19" ht="18" customHeight="1">
      <c r="A6" s="122" t="s">
        <v>25</v>
      </c>
      <c r="B6" s="122"/>
      <c r="C6" s="122"/>
      <c r="D6" s="122"/>
      <c r="E6" s="122"/>
      <c r="F6" s="122"/>
      <c r="G6" s="122"/>
      <c r="H6" s="122" t="s">
        <v>128</v>
      </c>
      <c r="I6" s="122"/>
      <c r="J6" s="122"/>
      <c r="K6" s="121" t="s">
        <v>5</v>
      </c>
      <c r="L6" s="121"/>
      <c r="M6" s="121"/>
      <c r="N6" s="121"/>
      <c r="O6" s="122" t="s">
        <v>132</v>
      </c>
      <c r="P6" s="122"/>
      <c r="Q6" s="122"/>
      <c r="R6" s="122"/>
      <c r="S6" s="122"/>
    </row>
    <row r="7" spans="1:19" ht="26.25" customHeight="1">
      <c r="A7" s="130" t="s">
        <v>26</v>
      </c>
      <c r="B7" s="128" t="s">
        <v>27</v>
      </c>
      <c r="C7" s="119" t="s">
        <v>28</v>
      </c>
      <c r="D7" s="126" t="s">
        <v>29</v>
      </c>
      <c r="E7" s="128" t="s">
        <v>30</v>
      </c>
      <c r="F7" s="127" t="s">
        <v>31</v>
      </c>
      <c r="G7" s="127" t="s">
        <v>32</v>
      </c>
      <c r="H7" s="126" t="s">
        <v>7</v>
      </c>
      <c r="I7" s="126" t="s">
        <v>8</v>
      </c>
      <c r="J7" s="126" t="s">
        <v>9</v>
      </c>
      <c r="K7" s="127" t="s">
        <v>10</v>
      </c>
      <c r="L7" s="127"/>
      <c r="M7" s="127" t="s">
        <v>11</v>
      </c>
      <c r="N7" s="127"/>
      <c r="O7" s="126" t="s">
        <v>7</v>
      </c>
      <c r="P7" s="126" t="s">
        <v>33</v>
      </c>
      <c r="Q7" s="126" t="s">
        <v>8</v>
      </c>
      <c r="R7" s="126" t="s">
        <v>9</v>
      </c>
      <c r="S7" s="126" t="s">
        <v>34</v>
      </c>
    </row>
    <row r="8" spans="1:19" s="1" customFormat="1" ht="40.5" customHeight="1">
      <c r="A8" s="122"/>
      <c r="B8" s="121"/>
      <c r="C8" s="129"/>
      <c r="D8" s="122"/>
      <c r="E8" s="121"/>
      <c r="F8" s="121"/>
      <c r="G8" s="121"/>
      <c r="H8" s="122"/>
      <c r="I8" s="122"/>
      <c r="J8" s="122"/>
      <c r="K8" s="4" t="s">
        <v>7</v>
      </c>
      <c r="L8" s="4" t="s">
        <v>14</v>
      </c>
      <c r="M8" s="4" t="s">
        <v>7</v>
      </c>
      <c r="N8" s="4" t="s">
        <v>15</v>
      </c>
      <c r="O8" s="122"/>
      <c r="P8" s="122"/>
      <c r="Q8" s="122"/>
      <c r="R8" s="122"/>
      <c r="S8" s="122"/>
    </row>
    <row r="9" spans="1:19" ht="23.1" customHeight="1">
      <c r="A9" s="10" t="s">
        <v>16</v>
      </c>
      <c r="B9" s="10"/>
      <c r="C9" s="10"/>
      <c r="D9" s="13"/>
      <c r="E9" s="13"/>
      <c r="F9" s="10"/>
      <c r="G9" s="10"/>
      <c r="H9" s="11">
        <v>0</v>
      </c>
      <c r="I9" s="12">
        <v>0</v>
      </c>
      <c r="J9" s="12">
        <v>0</v>
      </c>
      <c r="K9" s="11">
        <v>0</v>
      </c>
      <c r="L9" s="12">
        <v>0</v>
      </c>
      <c r="M9" s="11">
        <v>0</v>
      </c>
      <c r="N9" s="12">
        <v>0</v>
      </c>
      <c r="O9" s="11">
        <v>0</v>
      </c>
      <c r="P9" s="10"/>
      <c r="Q9" s="12">
        <v>0</v>
      </c>
      <c r="R9" s="12">
        <v>0</v>
      </c>
      <c r="S9" s="12">
        <v>0</v>
      </c>
    </row>
    <row r="10" spans="1:19" ht="23.1" customHeight="1">
      <c r="A10" s="47" t="s">
        <v>17</v>
      </c>
      <c r="B10" s="27"/>
      <c r="C10" s="27"/>
      <c r="D10" s="59"/>
      <c r="E10" s="59"/>
      <c r="F10" s="27"/>
      <c r="G10" s="27"/>
      <c r="H10" s="60"/>
      <c r="I10" s="28"/>
      <c r="J10" s="28"/>
      <c r="K10" s="60"/>
      <c r="L10" s="28"/>
      <c r="M10" s="60"/>
      <c r="N10" s="28"/>
      <c r="O10" s="60"/>
      <c r="P10" s="27"/>
      <c r="Q10" s="28"/>
      <c r="R10" s="28"/>
      <c r="S10" s="28"/>
    </row>
  </sheetData>
  <mergeCells count="25">
    <mergeCell ref="A1:S1"/>
    <mergeCell ref="A2:S2"/>
    <mergeCell ref="A3:S3"/>
    <mergeCell ref="A4:S4"/>
    <mergeCell ref="K6:N6"/>
    <mergeCell ref="O6:S6"/>
    <mergeCell ref="K7:L7"/>
    <mergeCell ref="M7:N7"/>
    <mergeCell ref="H6:J6"/>
    <mergeCell ref="A6:G6"/>
    <mergeCell ref="J7:J8"/>
    <mergeCell ref="B7:B8"/>
    <mergeCell ref="C7:C8"/>
    <mergeCell ref="F7:F8"/>
    <mergeCell ref="G7:G8"/>
    <mergeCell ref="E7:E8"/>
    <mergeCell ref="D7:D8"/>
    <mergeCell ref="A7:A8"/>
    <mergeCell ref="H7:H8"/>
    <mergeCell ref="I7:I8"/>
    <mergeCell ref="R7:R8"/>
    <mergeCell ref="S7:S8"/>
    <mergeCell ref="O7:O8"/>
    <mergeCell ref="Q7:Q8"/>
    <mergeCell ref="P7:P8"/>
  </mergeCells>
  <pageMargins left="0.7" right="0.7" top="0.75" bottom="0.75" header="0.3" footer="0.3"/>
  <pageSetup paperSize="9" scale="47" orientation="landscape" horizontalDpi="4294967295" verticalDpi="4294967295" r:id="rId1"/>
  <headerFooter differentOddEven="1" differentFirst="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J11"/>
  <sheetViews>
    <sheetView rightToLeft="1" view="pageBreakPreview" zoomScale="110" zoomScaleNormal="100" zoomScaleSheetLayoutView="110" workbookViewId="0">
      <selection activeCell="F16" sqref="F16"/>
    </sheetView>
  </sheetViews>
  <sheetFormatPr defaultRowHeight="18"/>
  <cols>
    <col min="1" max="1" width="13" style="29" customWidth="1"/>
    <col min="2" max="5" width="9.125" style="29" customWidth="1"/>
    <col min="6" max="6" width="13" style="29" customWidth="1"/>
    <col min="7" max="7" width="9.125" style="29" customWidth="1"/>
    <col min="8" max="10" width="9.125" style="30" customWidth="1"/>
    <col min="11" max="16384" width="9" style="30"/>
  </cols>
  <sheetData>
    <row r="1" spans="1:10" s="77" customFormat="1" ht="21">
      <c r="A1" s="123" t="s">
        <v>0</v>
      </c>
      <c r="B1" s="123"/>
      <c r="C1" s="123"/>
      <c r="D1" s="123"/>
      <c r="E1" s="123"/>
      <c r="F1" s="123"/>
      <c r="G1" s="123"/>
      <c r="H1" s="135"/>
      <c r="I1" s="135"/>
      <c r="J1" s="135"/>
    </row>
    <row r="2" spans="1:10" s="77" customFormat="1" ht="21">
      <c r="A2" s="123" t="s">
        <v>2</v>
      </c>
      <c r="B2" s="123"/>
      <c r="C2" s="123"/>
      <c r="D2" s="123"/>
      <c r="E2" s="123"/>
      <c r="F2" s="123"/>
      <c r="G2" s="123"/>
      <c r="H2" s="135"/>
      <c r="I2" s="135"/>
      <c r="J2" s="135"/>
    </row>
    <row r="3" spans="1:10" s="77" customFormat="1" ht="21">
      <c r="A3" s="123" t="str">
        <f>'صفحه نخست'!N15</f>
        <v>برای ماه منتهی به 1403/08/30</v>
      </c>
      <c r="B3" s="123"/>
      <c r="C3" s="123"/>
      <c r="D3" s="123"/>
      <c r="E3" s="123"/>
      <c r="F3" s="123"/>
      <c r="G3" s="123"/>
      <c r="H3" s="135"/>
      <c r="I3" s="135"/>
      <c r="J3" s="135"/>
    </row>
    <row r="4" spans="1:10">
      <c r="A4" s="136" t="s">
        <v>35</v>
      </c>
      <c r="B4" s="136"/>
      <c r="C4" s="136"/>
      <c r="D4" s="136"/>
      <c r="E4" s="136"/>
      <c r="F4" s="136"/>
      <c r="G4" s="136"/>
      <c r="H4" s="2"/>
      <c r="I4" s="2"/>
      <c r="J4" s="2"/>
    </row>
    <row r="5" spans="1:10">
      <c r="A5" s="136" t="s">
        <v>36</v>
      </c>
      <c r="B5" s="136"/>
      <c r="C5" s="136"/>
      <c r="D5" s="136"/>
      <c r="E5" s="136"/>
      <c r="F5" s="136"/>
      <c r="G5" s="136"/>
      <c r="H5" s="2"/>
      <c r="I5" s="2"/>
      <c r="J5" s="2"/>
    </row>
    <row r="6" spans="1:10">
      <c r="A6" s="14"/>
      <c r="B6" s="134" t="str">
        <f>'صفحه نخست'!N17</f>
        <v>از 1403/07/30 تا  1403/08/30</v>
      </c>
      <c r="C6" s="134"/>
      <c r="D6" s="134"/>
      <c r="E6" s="134"/>
      <c r="F6" s="134"/>
      <c r="G6" s="134"/>
      <c r="H6" s="134"/>
      <c r="I6" s="134"/>
      <c r="J6" s="134"/>
    </row>
    <row r="7" spans="1:10" ht="14.45" customHeight="1">
      <c r="A7" s="130" t="s">
        <v>37</v>
      </c>
      <c r="B7" s="127" t="s">
        <v>7</v>
      </c>
      <c r="C7" s="117" t="s">
        <v>38</v>
      </c>
      <c r="D7" s="117" t="s">
        <v>39</v>
      </c>
      <c r="E7" s="117" t="s">
        <v>40</v>
      </c>
      <c r="F7" s="114" t="s">
        <v>41</v>
      </c>
      <c r="G7" s="117" t="s">
        <v>42</v>
      </c>
      <c r="H7" s="117"/>
      <c r="I7" s="117"/>
      <c r="J7" s="117"/>
    </row>
    <row r="8" spans="1:10" ht="27" customHeight="1">
      <c r="A8" s="122"/>
      <c r="B8" s="121"/>
      <c r="C8" s="115"/>
      <c r="D8" s="115"/>
      <c r="E8" s="115"/>
      <c r="F8" s="115"/>
      <c r="G8" s="115"/>
      <c r="H8" s="115"/>
      <c r="I8" s="115"/>
      <c r="J8" s="115"/>
    </row>
    <row r="9" spans="1:10" ht="23.1" customHeight="1">
      <c r="A9" s="10" t="s">
        <v>16</v>
      </c>
      <c r="B9" s="11">
        <v>0</v>
      </c>
      <c r="C9" s="12">
        <v>0</v>
      </c>
      <c r="D9" s="12"/>
      <c r="E9" s="12"/>
      <c r="F9" s="12">
        <v>0</v>
      </c>
      <c r="G9" s="10"/>
    </row>
    <row r="10" spans="1:10" ht="23.1" customHeight="1">
      <c r="A10" s="27" t="s">
        <v>17</v>
      </c>
      <c r="B10" s="11"/>
      <c r="C10" s="65"/>
      <c r="D10" s="65"/>
      <c r="E10" s="66"/>
      <c r="F10" s="65"/>
      <c r="G10" s="133"/>
      <c r="H10" s="132"/>
      <c r="I10" s="132"/>
      <c r="J10" s="132"/>
    </row>
    <row r="11" spans="1:10">
      <c r="A11" s="14"/>
      <c r="B11" s="14"/>
      <c r="C11" s="5"/>
      <c r="D11" s="14"/>
      <c r="E11" s="68"/>
      <c r="F11" s="67"/>
      <c r="G11" s="132"/>
      <c r="H11" s="132"/>
      <c r="I11" s="132"/>
      <c r="J11" s="132"/>
    </row>
  </sheetData>
  <mergeCells count="15">
    <mergeCell ref="A1:J1"/>
    <mergeCell ref="A2:J2"/>
    <mergeCell ref="A3:J3"/>
    <mergeCell ref="A4:G4"/>
    <mergeCell ref="A5:G5"/>
    <mergeCell ref="B6:J6"/>
    <mergeCell ref="A7:A8"/>
    <mergeCell ref="B7:B8"/>
    <mergeCell ref="C7:C8"/>
    <mergeCell ref="D7:D8"/>
    <mergeCell ref="G11:J11"/>
    <mergeCell ref="E7:E8"/>
    <mergeCell ref="F7:F8"/>
    <mergeCell ref="G7:J8"/>
    <mergeCell ref="G10:J10"/>
  </mergeCells>
  <pageMargins left="0.7" right="0.7" top="0.75" bottom="0.75" header="0.3" footer="0.3"/>
  <pageSetup paperSize="9" scale="81" orientation="portrait" r:id="rId1"/>
  <headerFooter differentOddEven="1" differentFirst="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P17"/>
  <sheetViews>
    <sheetView rightToLeft="1" view="pageBreakPreview" zoomScale="110" zoomScaleNormal="100" zoomScaleSheetLayoutView="110" workbookViewId="0">
      <selection activeCell="G23" sqref="G23"/>
    </sheetView>
  </sheetViews>
  <sheetFormatPr defaultColWidth="9" defaultRowHeight="21"/>
  <cols>
    <col min="1" max="7" width="13" style="53" customWidth="1"/>
    <col min="8" max="8" width="13" style="53" bestFit="1" customWidth="1"/>
    <col min="9" max="16" width="13" style="53" customWidth="1"/>
    <col min="17" max="17" width="9" style="53" customWidth="1"/>
    <col min="18" max="16384" width="9" style="53"/>
  </cols>
  <sheetData>
    <row r="1" spans="1:16" ht="18.600000000000001" customHeight="1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</row>
    <row r="2" spans="1:16" ht="16.899999999999999" customHeight="1">
      <c r="A2" s="123" t="s">
        <v>2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</row>
    <row r="3" spans="1:16" ht="16.899999999999999" customHeight="1">
      <c r="A3" s="123" t="str">
        <f>'صفحه نخست'!N15</f>
        <v>برای ماه منتهی به 1403/08/30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6.899999999999999" customHeight="1">
      <c r="A4" s="131" t="s">
        <v>43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</row>
    <row r="5" spans="1:16" ht="21.6" customHeight="1">
      <c r="A5" s="5"/>
      <c r="B5" s="115"/>
      <c r="C5" s="115"/>
      <c r="D5" s="8"/>
      <c r="E5" s="8"/>
      <c r="F5" s="115" t="str">
        <f>'صفحه نخست'!N10</f>
        <v>1403/07/30</v>
      </c>
      <c r="G5" s="115"/>
      <c r="H5" s="115"/>
      <c r="I5" s="121" t="s">
        <v>5</v>
      </c>
      <c r="J5" s="121"/>
      <c r="K5" s="121"/>
      <c r="L5" s="121"/>
      <c r="M5" s="115" t="str">
        <f>'صفحه نخست'!O10</f>
        <v>1403/08/30</v>
      </c>
      <c r="N5" s="115"/>
      <c r="O5" s="115"/>
      <c r="P5" s="115"/>
    </row>
    <row r="6" spans="1:16" ht="16.899999999999999" customHeight="1">
      <c r="A6" s="117" t="s">
        <v>44</v>
      </c>
      <c r="B6" s="118" t="s">
        <v>30</v>
      </c>
      <c r="C6" s="119" t="s">
        <v>45</v>
      </c>
      <c r="D6" s="119" t="s">
        <v>46</v>
      </c>
      <c r="E6" s="119" t="s">
        <v>28</v>
      </c>
      <c r="F6" s="130" t="s">
        <v>7</v>
      </c>
      <c r="G6" s="117" t="s">
        <v>8</v>
      </c>
      <c r="H6" s="5" t="s">
        <v>47</v>
      </c>
      <c r="I6" s="127" t="s">
        <v>10</v>
      </c>
      <c r="J6" s="127"/>
      <c r="K6" s="127" t="s">
        <v>11</v>
      </c>
      <c r="L6" s="127"/>
      <c r="M6" s="126" t="s">
        <v>7</v>
      </c>
      <c r="N6" s="114" t="s">
        <v>8</v>
      </c>
      <c r="O6" s="5" t="s">
        <v>47</v>
      </c>
      <c r="P6" s="5" t="s">
        <v>48</v>
      </c>
    </row>
    <row r="7" spans="1:16" ht="16.899999999999999" customHeight="1">
      <c r="A7" s="115"/>
      <c r="B7" s="129"/>
      <c r="C7" s="129"/>
      <c r="D7" s="129"/>
      <c r="E7" s="129"/>
      <c r="F7" s="122"/>
      <c r="G7" s="115"/>
      <c r="H7" s="8" t="s">
        <v>49</v>
      </c>
      <c r="I7" s="4" t="s">
        <v>7</v>
      </c>
      <c r="J7" s="4" t="s">
        <v>8</v>
      </c>
      <c r="K7" s="4" t="s">
        <v>7</v>
      </c>
      <c r="L7" s="4" t="s">
        <v>15</v>
      </c>
      <c r="M7" s="122"/>
      <c r="N7" s="115"/>
      <c r="O7" s="8" t="s">
        <v>49</v>
      </c>
      <c r="P7" s="8" t="s">
        <v>50</v>
      </c>
    </row>
    <row r="8" spans="1:16" ht="23.1" customHeight="1">
      <c r="A8" s="54" t="s">
        <v>16</v>
      </c>
      <c r="B8" s="55"/>
      <c r="C8" s="56">
        <v>0</v>
      </c>
      <c r="D8" s="56">
        <v>0</v>
      </c>
      <c r="E8" s="54"/>
      <c r="F8" s="57">
        <v>0</v>
      </c>
      <c r="G8" s="56">
        <v>0</v>
      </c>
      <c r="H8" s="56">
        <v>0</v>
      </c>
      <c r="I8" s="57">
        <v>0</v>
      </c>
      <c r="J8" s="57">
        <v>0</v>
      </c>
      <c r="K8" s="57">
        <v>0</v>
      </c>
      <c r="L8" s="57">
        <v>0</v>
      </c>
      <c r="M8" s="57">
        <v>0</v>
      </c>
      <c r="N8" s="56">
        <v>0</v>
      </c>
      <c r="O8" s="56">
        <v>0</v>
      </c>
      <c r="P8" s="56">
        <v>0</v>
      </c>
    </row>
    <row r="9" spans="1:16" ht="23.1" customHeight="1">
      <c r="A9" s="58" t="s">
        <v>17</v>
      </c>
      <c r="B9" s="59"/>
      <c r="C9" s="28"/>
      <c r="D9" s="28"/>
      <c r="E9" s="27"/>
      <c r="F9" s="60"/>
      <c r="G9" s="28"/>
      <c r="H9" s="61"/>
      <c r="I9" s="62"/>
      <c r="J9" s="62"/>
      <c r="K9" s="62"/>
      <c r="L9" s="62"/>
      <c r="M9" s="60"/>
      <c r="N9" s="28"/>
      <c r="O9" s="61"/>
      <c r="P9" s="61"/>
    </row>
    <row r="10" spans="1:16" ht="16.899999999999999" customHeight="1">
      <c r="A10" s="63"/>
      <c r="B10" s="3"/>
      <c r="C10" s="3"/>
      <c r="D10" s="3"/>
      <c r="E10" s="3"/>
      <c r="F10" s="3"/>
      <c r="G10" s="3"/>
      <c r="H10" s="3"/>
      <c r="I10" s="64"/>
      <c r="J10" s="64"/>
      <c r="K10" s="64"/>
      <c r="L10" s="64"/>
      <c r="M10" s="3"/>
      <c r="N10" s="3"/>
      <c r="O10" s="3"/>
      <c r="P10" s="3"/>
    </row>
    <row r="11" spans="1:16" ht="16.899999999999999" customHeight="1">
      <c r="A11" s="63"/>
      <c r="B11" s="63"/>
      <c r="C11" s="63"/>
      <c r="D11" s="63"/>
      <c r="E11" s="63"/>
      <c r="F11" s="3"/>
      <c r="G11" s="3"/>
      <c r="H11" s="5"/>
      <c r="I11" s="3"/>
      <c r="J11" s="3"/>
      <c r="K11" s="3"/>
      <c r="L11" s="3"/>
      <c r="M11" s="3"/>
      <c r="N11" s="3"/>
      <c r="O11" s="5"/>
      <c r="P11" s="5"/>
    </row>
    <row r="12" spans="1:16" ht="16.899999999999999" customHeight="1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</row>
    <row r="13" spans="1:16" ht="16.899999999999999" customHeight="1"/>
    <row r="14" spans="1:16" ht="16.899999999999999" customHeight="1"/>
    <row r="15" spans="1:16" ht="16.899999999999999" customHeight="1"/>
    <row r="16" spans="1:16" ht="16.899999999999999" customHeight="1"/>
    <row r="17" ht="16.899999999999999" customHeight="1"/>
  </sheetData>
  <mergeCells count="19">
    <mergeCell ref="A6:A7"/>
    <mergeCell ref="B6:B7"/>
    <mergeCell ref="C6:C7"/>
    <mergeCell ref="F6:F7"/>
    <mergeCell ref="M6:M7"/>
    <mergeCell ref="G6:G7"/>
    <mergeCell ref="N6:N7"/>
    <mergeCell ref="A1:P1"/>
    <mergeCell ref="A2:P2"/>
    <mergeCell ref="A3:P3"/>
    <mergeCell ref="A4:P4"/>
    <mergeCell ref="B5:C5"/>
    <mergeCell ref="F5:H5"/>
    <mergeCell ref="I5:L5"/>
    <mergeCell ref="M5:P5"/>
    <mergeCell ref="D6:D7"/>
    <mergeCell ref="K6:L6"/>
    <mergeCell ref="I6:J6"/>
    <mergeCell ref="E6:E7"/>
  </mergeCells>
  <pageMargins left="0.7" right="0.7" top="0.75" bottom="0.75" header="0.3" footer="0.3"/>
  <pageSetup paperSize="9" scale="38" fitToHeight="0" orientation="portrait" r:id="rId1"/>
  <headerFooter differentOddEven="1" differentFirst="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L19"/>
  <sheetViews>
    <sheetView rightToLeft="1" view="pageBreakPreview" zoomScale="115" zoomScaleNormal="100" zoomScaleSheetLayoutView="115" workbookViewId="0">
      <selection activeCell="K8" sqref="K8:L13"/>
    </sheetView>
  </sheetViews>
  <sheetFormatPr defaultColWidth="9" defaultRowHeight="15.75"/>
  <cols>
    <col min="1" max="1" width="21.25" style="14" customWidth="1"/>
    <col min="2" max="2" width="16.875" style="14" customWidth="1"/>
    <col min="3" max="3" width="13" style="14" customWidth="1"/>
    <col min="4" max="4" width="11.375" style="14" customWidth="1"/>
    <col min="5" max="5" width="13.75" style="14" customWidth="1"/>
    <col min="6" max="6" width="14.25" style="14" customWidth="1"/>
    <col min="7" max="7" width="1.375" style="14" customWidth="1"/>
    <col min="8" max="8" width="13.875" style="14" customWidth="1"/>
    <col min="9" max="9" width="14.25" style="14" customWidth="1"/>
    <col min="10" max="10" width="1.375" style="14" customWidth="1"/>
    <col min="11" max="12" width="13" style="14" customWidth="1"/>
    <col min="13" max="13" width="9" style="2" customWidth="1"/>
    <col min="14" max="16384" width="9" style="2"/>
  </cols>
  <sheetData>
    <row r="1" spans="1:12" s="75" customFormat="1" ht="21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2" s="75" customFormat="1" ht="21">
      <c r="A2" s="123" t="s">
        <v>2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spans="1:12" s="75" customFormat="1" ht="21">
      <c r="A3" s="123" t="str">
        <f>'صفحه نخست'!N15</f>
        <v>برای ماه منتهی به 1403/08/30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1:12" s="75" customFormat="1" ht="21">
      <c r="A4" s="131" t="s">
        <v>51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78"/>
    </row>
    <row r="5" spans="1:12" ht="16.5" thickBot="1">
      <c r="B5" s="81"/>
      <c r="C5" s="81"/>
      <c r="D5" s="81"/>
      <c r="E5" s="81"/>
      <c r="F5" s="81"/>
      <c r="H5" s="81"/>
      <c r="I5" s="81"/>
    </row>
    <row r="6" spans="1:12" ht="18.75" customHeight="1" thickBot="1">
      <c r="A6" s="3"/>
      <c r="B6" s="122" t="s">
        <v>52</v>
      </c>
      <c r="C6" s="122"/>
      <c r="D6" s="122"/>
      <c r="E6" s="122"/>
      <c r="F6" s="82" t="str">
        <f>'صفحه نخست'!N10</f>
        <v>1403/07/30</v>
      </c>
      <c r="G6" s="3"/>
      <c r="H6" s="121" t="s">
        <v>5</v>
      </c>
      <c r="I6" s="121"/>
      <c r="J6" s="1"/>
      <c r="K6" s="138" t="str">
        <f>'صفحه نخست'!O10</f>
        <v>1403/08/30</v>
      </c>
      <c r="L6" s="138"/>
    </row>
    <row r="7" spans="1:12" ht="31.9" customHeight="1">
      <c r="A7" s="83" t="s">
        <v>53</v>
      </c>
      <c r="B7" s="84" t="s">
        <v>54</v>
      </c>
      <c r="C7" s="84" t="s">
        <v>55</v>
      </c>
      <c r="D7" s="84" t="s">
        <v>56</v>
      </c>
      <c r="E7" s="84" t="s">
        <v>45</v>
      </c>
      <c r="F7" s="85" t="s">
        <v>57</v>
      </c>
      <c r="G7" s="3"/>
      <c r="H7" s="84" t="s">
        <v>58</v>
      </c>
      <c r="I7" s="84" t="s">
        <v>59</v>
      </c>
      <c r="J7" s="1"/>
      <c r="K7" s="83" t="s">
        <v>57</v>
      </c>
      <c r="L7" s="83" t="s">
        <v>48</v>
      </c>
    </row>
    <row r="8" spans="1:12" ht="25.5" customHeight="1">
      <c r="A8" s="16" t="s">
        <v>137</v>
      </c>
      <c r="B8" s="16" t="s">
        <v>143</v>
      </c>
      <c r="C8" s="16" t="s">
        <v>61</v>
      </c>
      <c r="D8" s="16" t="s">
        <v>62</v>
      </c>
      <c r="E8" s="16" t="s">
        <v>62</v>
      </c>
      <c r="F8" s="16">
        <v>283900</v>
      </c>
      <c r="G8" s="16"/>
      <c r="H8" s="16">
        <v>0</v>
      </c>
      <c r="I8" s="16">
        <v>7200</v>
      </c>
      <c r="J8" s="16"/>
      <c r="K8" s="16">
        <v>276700</v>
      </c>
      <c r="L8" s="17">
        <v>0</v>
      </c>
    </row>
    <row r="9" spans="1:12" ht="25.5" customHeight="1">
      <c r="A9" s="16" t="s">
        <v>138</v>
      </c>
      <c r="B9" s="16" t="s">
        <v>121</v>
      </c>
      <c r="C9" s="16" t="s">
        <v>61</v>
      </c>
      <c r="D9" s="16" t="s">
        <v>62</v>
      </c>
      <c r="E9" s="16" t="s">
        <v>62</v>
      </c>
      <c r="F9" s="16">
        <v>2853558</v>
      </c>
      <c r="G9" s="16"/>
      <c r="H9" s="16">
        <v>763058068697</v>
      </c>
      <c r="I9" s="16">
        <v>762823942754</v>
      </c>
      <c r="J9" s="16"/>
      <c r="K9" s="16">
        <v>236979501</v>
      </c>
      <c r="L9" s="17">
        <v>0.03</v>
      </c>
    </row>
    <row r="10" spans="1:12" ht="25.5" customHeight="1">
      <c r="A10" s="16" t="s">
        <v>139</v>
      </c>
      <c r="B10" s="16" t="s">
        <v>125</v>
      </c>
      <c r="C10" s="16" t="s">
        <v>61</v>
      </c>
      <c r="D10" s="16" t="s">
        <v>62</v>
      </c>
      <c r="E10" s="16" t="s">
        <v>62</v>
      </c>
      <c r="F10" s="16">
        <v>1002641</v>
      </c>
      <c r="G10" s="16"/>
      <c r="H10" s="16">
        <v>6976</v>
      </c>
      <c r="I10" s="16">
        <v>7200</v>
      </c>
      <c r="J10" s="16"/>
      <c r="K10" s="16">
        <v>1002417</v>
      </c>
      <c r="L10" s="17">
        <v>0</v>
      </c>
    </row>
    <row r="11" spans="1:12" ht="25.5" customHeight="1">
      <c r="A11" s="16" t="s">
        <v>140</v>
      </c>
      <c r="B11" s="16" t="s">
        <v>124</v>
      </c>
      <c r="C11" s="16" t="s">
        <v>61</v>
      </c>
      <c r="D11" s="16" t="s">
        <v>62</v>
      </c>
      <c r="E11" s="16" t="s">
        <v>62</v>
      </c>
      <c r="F11" s="16">
        <v>1988340</v>
      </c>
      <c r="G11" s="16"/>
      <c r="H11" s="16">
        <v>252568140062</v>
      </c>
      <c r="I11" s="16">
        <v>252484611965</v>
      </c>
      <c r="J11" s="16"/>
      <c r="K11" s="16">
        <v>85516437</v>
      </c>
      <c r="L11" s="17">
        <v>0.01</v>
      </c>
    </row>
    <row r="12" spans="1:12" ht="25.5" customHeight="1">
      <c r="A12" s="16" t="s">
        <v>141</v>
      </c>
      <c r="B12" s="16" t="s">
        <v>131</v>
      </c>
      <c r="C12" s="16" t="s">
        <v>61</v>
      </c>
      <c r="D12" s="16" t="s">
        <v>62</v>
      </c>
      <c r="E12" s="16" t="s">
        <v>62</v>
      </c>
      <c r="F12" s="16">
        <v>1567960</v>
      </c>
      <c r="G12" s="16"/>
      <c r="H12" s="16">
        <v>4474963628</v>
      </c>
      <c r="I12" s="16">
        <v>4476525506</v>
      </c>
      <c r="J12" s="16"/>
      <c r="K12" s="16">
        <v>6082</v>
      </c>
      <c r="L12" s="17">
        <v>0</v>
      </c>
    </row>
    <row r="13" spans="1:12" ht="25.5" customHeight="1">
      <c r="A13" s="16" t="s">
        <v>142</v>
      </c>
      <c r="B13" s="16" t="s">
        <v>126</v>
      </c>
      <c r="C13" s="16" t="s">
        <v>127</v>
      </c>
      <c r="D13" s="16" t="s">
        <v>62</v>
      </c>
      <c r="E13" s="16" t="s">
        <v>62</v>
      </c>
      <c r="F13" s="16">
        <v>889099959</v>
      </c>
      <c r="G13" s="16"/>
      <c r="H13" s="19">
        <v>2436720019501</v>
      </c>
      <c r="I13" s="19">
        <v>2387766980595</v>
      </c>
      <c r="J13" s="16"/>
      <c r="K13" s="19">
        <v>49842138865</v>
      </c>
      <c r="L13" s="20">
        <v>6.64</v>
      </c>
    </row>
    <row r="14" spans="1:12" ht="25.5" customHeight="1" thickBot="1">
      <c r="A14" s="1" t="s">
        <v>16</v>
      </c>
      <c r="B14" s="87"/>
      <c r="C14" s="87"/>
      <c r="D14" s="87"/>
      <c r="E14" s="87"/>
      <c r="F14" s="97">
        <f>SUM(F8:F13)</f>
        <v>896796358</v>
      </c>
      <c r="G14" s="16"/>
      <c r="H14" s="97">
        <f>SUM(H8:H13)</f>
        <v>3456821198864</v>
      </c>
      <c r="I14" s="97">
        <f>SUM(I8:I13)</f>
        <v>3407552075220</v>
      </c>
      <c r="J14" s="16">
        <f t="shared" ref="J14" si="0">J8+J9+J12+J13</f>
        <v>0</v>
      </c>
      <c r="K14" s="97">
        <f>SUM(K8:K13)</f>
        <v>50165920002</v>
      </c>
      <c r="L14" s="99">
        <f>SUM(L8:L13)</f>
        <v>6.68</v>
      </c>
    </row>
    <row r="15" spans="1:12" ht="23.1" customHeight="1" thickTop="1">
      <c r="A15" s="27" t="s">
        <v>17</v>
      </c>
      <c r="B15" s="27"/>
      <c r="C15" s="27"/>
      <c r="D15" s="27"/>
      <c r="E15" s="27"/>
      <c r="F15" s="28"/>
      <c r="G15" s="28"/>
      <c r="H15" s="137"/>
      <c r="I15" s="137"/>
      <c r="J15" s="28"/>
      <c r="K15" s="28"/>
      <c r="L15" s="12"/>
    </row>
    <row r="19" spans="3:3">
      <c r="C19" s="14" t="s">
        <v>65</v>
      </c>
    </row>
  </sheetData>
  <mergeCells count="8">
    <mergeCell ref="A3:L3"/>
    <mergeCell ref="A2:L2"/>
    <mergeCell ref="A1:L1"/>
    <mergeCell ref="H15:I15"/>
    <mergeCell ref="B6:E6"/>
    <mergeCell ref="H6:I6"/>
    <mergeCell ref="A4:K4"/>
    <mergeCell ref="K6:L6"/>
  </mergeCells>
  <pageMargins left="0.7" right="0.7" top="0.75" bottom="0.75" header="0.3" footer="0.3"/>
  <pageSetup paperSize="9" scale="80" orientation="landscape" horizontalDpi="4294967295" verticalDpi="4294967295" r:id="rId1"/>
  <headerFooter differentOddEven="1"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S11"/>
  <sheetViews>
    <sheetView rightToLeft="1" view="pageBreakPreview" zoomScale="120" zoomScaleNormal="106" zoomScaleSheetLayoutView="120" workbookViewId="0">
      <selection activeCell="B6" sqref="B6:E9"/>
    </sheetView>
  </sheetViews>
  <sheetFormatPr defaultColWidth="13" defaultRowHeight="18"/>
  <cols>
    <col min="1" max="1" width="47.375" style="36" customWidth="1"/>
    <col min="2" max="2" width="13" style="29" customWidth="1"/>
    <col min="3" max="3" width="13.5" style="29" customWidth="1"/>
    <col min="4" max="4" width="16.25" style="29" customWidth="1"/>
    <col min="5" max="5" width="17.625" style="29" customWidth="1"/>
    <col min="6" max="20" width="13" style="30" customWidth="1"/>
    <col min="21" max="16384" width="13" style="30"/>
  </cols>
  <sheetData>
    <row r="1" spans="1:19" s="77" customFormat="1" ht="21">
      <c r="A1" s="123" t="s">
        <v>0</v>
      </c>
      <c r="B1" s="123"/>
      <c r="C1" s="123"/>
      <c r="D1" s="123"/>
      <c r="E1" s="123"/>
    </row>
    <row r="2" spans="1:19" s="77" customFormat="1" ht="21">
      <c r="A2" s="123" t="s">
        <v>66</v>
      </c>
      <c r="B2" s="123"/>
      <c r="C2" s="123"/>
      <c r="D2" s="123"/>
      <c r="E2" s="123"/>
    </row>
    <row r="3" spans="1:19" s="77" customFormat="1" ht="21">
      <c r="A3" s="123" t="str">
        <f>'صفحه نخست'!N15</f>
        <v>برای ماه منتهی به 1403/08/30</v>
      </c>
      <c r="B3" s="123"/>
      <c r="C3" s="123"/>
      <c r="D3" s="123"/>
      <c r="E3" s="123"/>
    </row>
    <row r="4" spans="1:19" s="77" customFormat="1" ht="21">
      <c r="A4" s="131" t="s">
        <v>67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</row>
    <row r="5" spans="1:19" ht="21.75" customHeight="1">
      <c r="A5" s="31" t="s">
        <v>68</v>
      </c>
      <c r="B5" s="31" t="s">
        <v>69</v>
      </c>
      <c r="C5" s="31" t="s">
        <v>57</v>
      </c>
      <c r="D5" s="31" t="s">
        <v>70</v>
      </c>
      <c r="E5" s="31" t="s">
        <v>71</v>
      </c>
    </row>
    <row r="6" spans="1:19" s="2" customFormat="1" ht="23.1" customHeight="1">
      <c r="A6" s="15" t="s">
        <v>72</v>
      </c>
      <c r="B6" s="1" t="s">
        <v>73</v>
      </c>
      <c r="C6" s="16">
        <v>9592860104</v>
      </c>
      <c r="D6" s="88">
        <v>79.28</v>
      </c>
      <c r="E6" s="88">
        <v>1.28</v>
      </c>
    </row>
    <row r="7" spans="1:19" s="2" customFormat="1" ht="23.1" customHeight="1">
      <c r="A7" s="15" t="s">
        <v>74</v>
      </c>
      <c r="B7" s="1" t="s">
        <v>75</v>
      </c>
      <c r="C7" s="16">
        <v>0</v>
      </c>
      <c r="D7" s="92">
        <v>0</v>
      </c>
      <c r="E7" s="17">
        <v>0</v>
      </c>
    </row>
    <row r="8" spans="1:19" s="2" customFormat="1" ht="23.1" customHeight="1">
      <c r="A8" s="15" t="s">
        <v>76</v>
      </c>
      <c r="B8" s="1" t="s">
        <v>77</v>
      </c>
      <c r="C8" s="16">
        <v>42033</v>
      </c>
      <c r="D8" s="88">
        <v>0</v>
      </c>
      <c r="E8" s="88">
        <v>0</v>
      </c>
    </row>
    <row r="9" spans="1:19" s="2" customFormat="1" ht="23.1" customHeight="1">
      <c r="A9" s="18" t="s">
        <v>78</v>
      </c>
      <c r="B9" s="21" t="s">
        <v>79</v>
      </c>
      <c r="C9" s="19">
        <v>2506856328</v>
      </c>
      <c r="D9" s="19">
        <v>20.72</v>
      </c>
      <c r="E9" s="20">
        <v>0.33</v>
      </c>
    </row>
    <row r="10" spans="1:19" s="2" customFormat="1" ht="23.1" customHeight="1" thickBot="1">
      <c r="A10" s="15" t="s">
        <v>16</v>
      </c>
      <c r="B10" s="15"/>
      <c r="C10" s="97">
        <f>C6+C7+C8+C9</f>
        <v>12099758465</v>
      </c>
      <c r="D10" s="97">
        <f t="shared" ref="D10:E10" si="0">D6+D7+D8+D9</f>
        <v>100</v>
      </c>
      <c r="E10" s="99">
        <f t="shared" si="0"/>
        <v>1.61</v>
      </c>
    </row>
    <row r="11" spans="1:19" ht="23.1" customHeight="1" thickTop="1">
      <c r="A11" s="32" t="s">
        <v>17</v>
      </c>
      <c r="B11" s="33"/>
      <c r="C11" s="28"/>
      <c r="D11" s="28"/>
      <c r="E11" s="34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</row>
  </sheetData>
  <mergeCells count="4">
    <mergeCell ref="A4:S4"/>
    <mergeCell ref="A3:E3"/>
    <mergeCell ref="A2:E2"/>
    <mergeCell ref="A1:E1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M8"/>
  <sheetViews>
    <sheetView rightToLeft="1" view="pageBreakPreview" zoomScale="90" zoomScaleNormal="106" zoomScaleSheetLayoutView="90" workbookViewId="0">
      <selection activeCell="I15" sqref="I15"/>
    </sheetView>
  </sheetViews>
  <sheetFormatPr defaultColWidth="9" defaultRowHeight="15.75"/>
  <cols>
    <col min="1" max="1" width="22.125" style="14" customWidth="1"/>
    <col min="2" max="2" width="20.375" style="14" customWidth="1"/>
    <col min="3" max="3" width="35.25" style="14" customWidth="1"/>
    <col min="4" max="4" width="26" style="14" customWidth="1"/>
    <col min="5" max="5" width="22.125" style="14" customWidth="1"/>
    <col min="6" max="6" width="14.125" style="14" customWidth="1"/>
    <col min="7" max="7" width="28.375" style="14" customWidth="1"/>
    <col min="8" max="8" width="27.75" style="14" customWidth="1"/>
    <col min="9" max="9" width="15.875" style="14" customWidth="1"/>
    <col min="10" max="10" width="22.375" style="14" customWidth="1"/>
    <col min="11" max="11" width="9" style="14" customWidth="1"/>
    <col min="12" max="16384" width="9" style="14"/>
  </cols>
  <sheetData>
    <row r="1" spans="1:13" s="78" customFormat="1" ht="21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3" s="78" customFormat="1" ht="21">
      <c r="A2" s="123" t="s">
        <v>66</v>
      </c>
      <c r="B2" s="123"/>
      <c r="C2" s="123"/>
      <c r="D2" s="123"/>
      <c r="E2" s="123"/>
      <c r="F2" s="123"/>
      <c r="G2" s="123"/>
      <c r="H2" s="123"/>
      <c r="I2" s="123"/>
      <c r="J2" s="123"/>
    </row>
    <row r="3" spans="1:13" s="78" customFormat="1" ht="21">
      <c r="A3" s="123" t="str">
        <f>'صفحه نخست'!N15</f>
        <v>برای ماه منتهی به 1403/08/30</v>
      </c>
      <c r="B3" s="123"/>
      <c r="C3" s="123"/>
      <c r="D3" s="123"/>
      <c r="E3" s="123"/>
      <c r="F3" s="123"/>
      <c r="G3" s="123"/>
      <c r="H3" s="123"/>
      <c r="I3" s="123"/>
      <c r="J3" s="123"/>
    </row>
    <row r="4" spans="1:13" s="78" customFormat="1" ht="21">
      <c r="A4" s="131" t="s">
        <v>80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</row>
    <row r="5" spans="1:13" ht="16.5" customHeight="1">
      <c r="B5" s="121" t="s">
        <v>81</v>
      </c>
      <c r="C5" s="121"/>
      <c r="D5" s="121"/>
      <c r="E5" s="139" t="str">
        <f>'صفحه نخست'!N17</f>
        <v>از 1403/07/30 تا  1403/08/30</v>
      </c>
      <c r="F5" s="139"/>
      <c r="G5" s="139"/>
      <c r="H5" s="139" t="str">
        <f>'صفحه نخست'!N19</f>
        <v>از ابتدای سال مالی تا 1403/08/30</v>
      </c>
      <c r="I5" s="139"/>
      <c r="J5" s="139"/>
      <c r="K5" s="51"/>
      <c r="L5" s="51"/>
      <c r="M5" s="51"/>
    </row>
    <row r="6" spans="1:13" s="1" customFormat="1" ht="47.25" customHeight="1" thickBot="1">
      <c r="A6" s="4" t="s">
        <v>19</v>
      </c>
      <c r="B6" s="4" t="s">
        <v>82</v>
      </c>
      <c r="C6" s="4" t="s">
        <v>83</v>
      </c>
      <c r="D6" s="4" t="s">
        <v>84</v>
      </c>
      <c r="E6" s="4" t="s">
        <v>85</v>
      </c>
      <c r="F6" s="4" t="s">
        <v>86</v>
      </c>
      <c r="G6" s="4" t="s">
        <v>87</v>
      </c>
      <c r="H6" s="4" t="s">
        <v>85</v>
      </c>
      <c r="I6" s="4" t="s">
        <v>86</v>
      </c>
      <c r="J6" s="4" t="s">
        <v>87</v>
      </c>
    </row>
    <row r="7" spans="1:13" ht="16.5" thickBot="1">
      <c r="A7" s="100" t="s">
        <v>16</v>
      </c>
      <c r="B7" s="101"/>
      <c r="C7" s="102"/>
      <c r="D7" s="102"/>
      <c r="E7" s="102"/>
      <c r="F7" s="98">
        <v>0</v>
      </c>
      <c r="G7" s="98">
        <v>0</v>
      </c>
      <c r="H7" s="98">
        <v>0</v>
      </c>
      <c r="I7" s="97">
        <v>0</v>
      </c>
      <c r="J7" s="98">
        <v>0</v>
      </c>
    </row>
    <row r="8" spans="1:13" ht="16.5" thickTop="1"/>
  </sheetData>
  <mergeCells count="7">
    <mergeCell ref="B5:D5"/>
    <mergeCell ref="E5:G5"/>
    <mergeCell ref="H5:J5"/>
    <mergeCell ref="A4:M4"/>
    <mergeCell ref="A1:J1"/>
    <mergeCell ref="A2:J2"/>
    <mergeCell ref="A3:J3"/>
  </mergeCells>
  <pageMargins left="0.7" right="0.7" top="0.75" bottom="0.75" header="0.3" footer="0.3"/>
  <pageSetup scale="48" orientation="landscape" horizontalDpi="4294967295" verticalDpi="4294967295" r:id="rId1"/>
  <headerFooter differentOddEven="1" differentFirst="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صفحه نخست</vt:lpstr>
      <vt:lpstr> سهام و صندوق‌های سرمایه‌گذاری</vt:lpstr>
      <vt:lpstr>اوراق تبعی</vt:lpstr>
      <vt:lpstr>اوراق</vt:lpstr>
      <vt:lpstr>تعدیل قیمت</vt:lpstr>
      <vt:lpstr>گواهی سپرده</vt:lpstr>
      <vt:lpstr>سپرده</vt:lpstr>
      <vt:lpstr>درآمدها</vt:lpstr>
      <vt:lpstr>درآمد سود سهام</vt:lpstr>
      <vt:lpstr>سود اوراق بهادار و سپرده بانکی</vt:lpstr>
      <vt:lpstr>درآمد ناشی ازفروش</vt:lpstr>
      <vt:lpstr>درآمد ناشی از تغییر قیمت اوراق </vt:lpstr>
      <vt:lpstr>درآمد سرمایه گذاری در اوراق بها</vt:lpstr>
      <vt:lpstr>درآمد سرمایه گذاری در سهام و ص </vt:lpstr>
      <vt:lpstr>درآمد سپرده بانکی</vt:lpstr>
      <vt:lpstr>سایر درآمدها</vt:lpstr>
      <vt:lpstr>' سهام و صندوق‌های سرمایه‌گذاری'!Print_Area</vt:lpstr>
      <vt:lpstr>اوراق!Print_Area</vt:lpstr>
      <vt:lpstr>'اوراق تبعی'!Print_Area</vt:lpstr>
      <vt:lpstr>'تعدیل قیمت'!Print_Area</vt:lpstr>
      <vt:lpstr>'درآمد سپرده بانکی'!Print_Area</vt:lpstr>
      <vt:lpstr>'درآمد سرمایه گذاری در اوراق بها'!Print_Area</vt:lpstr>
      <vt:lpstr>'درآمد سرمایه گذاری در سهام و ص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'سایر درآمدها'!Print_Area</vt:lpstr>
      <vt:lpstr>سپرده!Print_Area</vt:lpstr>
      <vt:lpstr>'سود اوراق بهادار و سپرده بانکی'!Print_Area</vt:lpstr>
      <vt:lpstr>'صفحه نخست'!Print_Area</vt:lpstr>
      <vt:lpstr>'گواهی سپرده'!Print_Area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گزارش پرتفوی ماهانه صندوق‌های سرمایه‌گذاری</dc:title>
  <dc:creator>Davood Hanifi</dc:creator>
  <cp:keywords>Report</cp:keywords>
  <cp:lastModifiedBy>Afsaneh Rasi</cp:lastModifiedBy>
  <cp:lastPrinted>2024-02-04T14:09:50Z</cp:lastPrinted>
  <dcterms:created xsi:type="dcterms:W3CDTF">2017-11-22T14:26:20Z</dcterms:created>
  <dcterms:modified xsi:type="dcterms:W3CDTF">2024-11-26T13:14:54Z</dcterms:modified>
</cp:coreProperties>
</file>